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laf Corten\Google Drive\PTC\OCUSB7.1.0\"/>
    </mc:Choice>
  </mc:AlternateContent>
  <xr:revisionPtr revIDLastSave="0" documentId="13_ncr:1_{8A8575B3-48B3-41C7-AD67-EEAA15631B76}" xr6:coauthVersionLast="46" xr6:coauthVersionMax="46" xr10:uidLastSave="{00000000-0000-0000-0000-000000000000}"/>
  <bookViews>
    <workbookView xWindow="-120" yWindow="-120" windowWidth="29040" windowHeight="17640" tabRatio="827" xr2:uid="{00000000-000D-0000-FFFF-FFFF00000000}"/>
  </bookViews>
  <sheets>
    <sheet name="Usage" sheetId="12" r:id="rId1"/>
    <sheet name="OCUS Benchmark v7" sheetId="3" r:id="rId2"/>
    <sheet name="Compare Results" sheetId="6" r:id="rId3"/>
  </sheets>
  <definedNames>
    <definedName name="_xlnm._FilterDatabase" localSheetId="2" hidden="1">'Compare Results'!$B$11:$F$56</definedName>
    <definedName name="_xlnm._FilterDatabase" localSheetId="1" hidden="1">'OCUS Benchmark v7'!$D$11:$F$56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6" i="6" l="1"/>
  <c r="E55" i="6"/>
  <c r="E54" i="6"/>
  <c r="E53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F36" i="6"/>
  <c r="B51" i="6"/>
  <c r="H51" i="6"/>
  <c r="B50" i="6"/>
  <c r="N50" i="6"/>
  <c r="B49" i="6"/>
  <c r="B48" i="6"/>
  <c r="N48" i="6"/>
  <c r="B47" i="6"/>
  <c r="J47" i="6"/>
  <c r="B46" i="6"/>
  <c r="M46" i="6"/>
  <c r="B45" i="6"/>
  <c r="H45" i="6"/>
  <c r="B44" i="6"/>
  <c r="I44" i="6"/>
  <c r="B43" i="6"/>
  <c r="J43" i="6"/>
  <c r="B42" i="6"/>
  <c r="M42" i="6"/>
  <c r="B41" i="6"/>
  <c r="B40" i="6"/>
  <c r="B39" i="6"/>
  <c r="B38" i="6"/>
  <c r="B37" i="6"/>
  <c r="B36" i="6"/>
  <c r="M36" i="6"/>
  <c r="I36" i="6"/>
  <c r="B35" i="6"/>
  <c r="B34" i="6"/>
  <c r="L34" i="6"/>
  <c r="B33" i="6"/>
  <c r="D36" i="3"/>
  <c r="E36" i="3"/>
  <c r="F36" i="3"/>
  <c r="F51" i="6"/>
  <c r="F50" i="6"/>
  <c r="F49" i="6"/>
  <c r="F48" i="6"/>
  <c r="F47" i="6"/>
  <c r="F46" i="6"/>
  <c r="F45" i="6"/>
  <c r="F44" i="6"/>
  <c r="C53" i="6"/>
  <c r="I49" i="6"/>
  <c r="F51" i="3"/>
  <c r="E51" i="3"/>
  <c r="D51" i="3"/>
  <c r="F50" i="3"/>
  <c r="E50" i="3"/>
  <c r="D50" i="3"/>
  <c r="F49" i="3"/>
  <c r="E49" i="3"/>
  <c r="D49" i="3"/>
  <c r="F48" i="3"/>
  <c r="E48" i="3"/>
  <c r="D48" i="3"/>
  <c r="F47" i="3"/>
  <c r="E47" i="3"/>
  <c r="D47" i="3"/>
  <c r="F46" i="3"/>
  <c r="E46" i="3"/>
  <c r="D46" i="3"/>
  <c r="F45" i="3"/>
  <c r="E45" i="3"/>
  <c r="D45" i="3"/>
  <c r="F44" i="3"/>
  <c r="E44" i="3"/>
  <c r="D44" i="3"/>
  <c r="B53" i="3"/>
  <c r="F43" i="3"/>
  <c r="E43" i="3"/>
  <c r="D43" i="3"/>
  <c r="F42" i="3"/>
  <c r="E42" i="3"/>
  <c r="D42" i="3"/>
  <c r="F41" i="3"/>
  <c r="E41" i="3"/>
  <c r="D41" i="3"/>
  <c r="F40" i="3"/>
  <c r="E40" i="3"/>
  <c r="D40" i="3"/>
  <c r="F39" i="3"/>
  <c r="E39" i="3"/>
  <c r="D39" i="3"/>
  <c r="F38" i="3"/>
  <c r="E38" i="3"/>
  <c r="D38" i="3"/>
  <c r="F37" i="3"/>
  <c r="E37" i="3"/>
  <c r="D37" i="3"/>
  <c r="F35" i="3"/>
  <c r="E35" i="3"/>
  <c r="D35" i="3"/>
  <c r="F34" i="3"/>
  <c r="E34" i="3"/>
  <c r="D34" i="3"/>
  <c r="F33" i="3"/>
  <c r="E33" i="3"/>
  <c r="D33" i="3"/>
  <c r="F32" i="3"/>
  <c r="E32" i="3"/>
  <c r="D32" i="3"/>
  <c r="F31" i="3"/>
  <c r="E31" i="3"/>
  <c r="D31" i="3"/>
  <c r="F30" i="3"/>
  <c r="E30" i="3"/>
  <c r="D30" i="3"/>
  <c r="F29" i="3"/>
  <c r="E29" i="3"/>
  <c r="D29" i="3"/>
  <c r="F28" i="3"/>
  <c r="E28" i="3"/>
  <c r="D28" i="3"/>
  <c r="F27" i="3"/>
  <c r="E27" i="3"/>
  <c r="D27" i="3"/>
  <c r="F26" i="3"/>
  <c r="E26" i="3"/>
  <c r="D26" i="3"/>
  <c r="F25" i="3"/>
  <c r="E25" i="3"/>
  <c r="D25" i="3"/>
  <c r="F24" i="3"/>
  <c r="E24" i="3"/>
  <c r="D24" i="3"/>
  <c r="F23" i="3"/>
  <c r="E23" i="3"/>
  <c r="D23" i="3"/>
  <c r="L41" i="6"/>
  <c r="N40" i="6"/>
  <c r="H39" i="6"/>
  <c r="N38" i="6"/>
  <c r="J37" i="6"/>
  <c r="J35" i="6"/>
  <c r="H33" i="6"/>
  <c r="B32" i="6"/>
  <c r="I32" i="6"/>
  <c r="B31" i="6"/>
  <c r="N31" i="6"/>
  <c r="B30" i="6"/>
  <c r="J30" i="6"/>
  <c r="B29" i="6"/>
  <c r="H29" i="6"/>
  <c r="B28" i="6"/>
  <c r="L28" i="6"/>
  <c r="B27" i="6"/>
  <c r="N27" i="6"/>
  <c r="B26" i="6"/>
  <c r="H26" i="6"/>
  <c r="B25" i="6"/>
  <c r="H25" i="6"/>
  <c r="B24" i="6"/>
  <c r="I24" i="6"/>
  <c r="B23" i="6"/>
  <c r="J23" i="6"/>
  <c r="B22" i="6"/>
  <c r="N22" i="6"/>
  <c r="B21" i="6"/>
  <c r="M21" i="6"/>
  <c r="B20" i="6"/>
  <c r="J20" i="6"/>
  <c r="B19" i="6"/>
  <c r="H19" i="6"/>
  <c r="B18" i="6"/>
  <c r="M18" i="6"/>
  <c r="B17" i="6"/>
  <c r="H17" i="6"/>
  <c r="B16" i="6"/>
  <c r="L16" i="6"/>
  <c r="B15" i="6"/>
  <c r="N15" i="6"/>
  <c r="B14" i="6"/>
  <c r="M14" i="6"/>
  <c r="B13" i="6"/>
  <c r="L13" i="6"/>
  <c r="B12" i="6"/>
  <c r="N12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7" i="6"/>
  <c r="F38" i="6"/>
  <c r="F39" i="6"/>
  <c r="F40" i="6"/>
  <c r="F41" i="6"/>
  <c r="F42" i="6"/>
  <c r="F43" i="6"/>
  <c r="H52" i="6"/>
  <c r="I52" i="6"/>
  <c r="J52" i="6"/>
  <c r="L52" i="6"/>
  <c r="M52" i="6"/>
  <c r="N52" i="6"/>
  <c r="D53" i="6"/>
  <c r="F22" i="3"/>
  <c r="E22" i="3"/>
  <c r="D22" i="3"/>
  <c r="F21" i="3"/>
  <c r="E21" i="3"/>
  <c r="D21" i="3"/>
  <c r="F20" i="3"/>
  <c r="E20" i="3"/>
  <c r="D20" i="3"/>
  <c r="F19" i="3"/>
  <c r="E19" i="3"/>
  <c r="D19" i="3"/>
  <c r="B54" i="3"/>
  <c r="F18" i="3"/>
  <c r="E18" i="3"/>
  <c r="D18" i="3"/>
  <c r="F17" i="3"/>
  <c r="E17" i="3"/>
  <c r="D17" i="3"/>
  <c r="F16" i="3"/>
  <c r="E16" i="3"/>
  <c r="D16" i="3"/>
  <c r="F15" i="3"/>
  <c r="B56" i="3"/>
  <c r="E15" i="3"/>
  <c r="D15" i="3"/>
  <c r="F14" i="3"/>
  <c r="E14" i="3"/>
  <c r="D14" i="3"/>
  <c r="F13" i="3"/>
  <c r="E13" i="3"/>
  <c r="D13" i="3"/>
  <c r="F12" i="3"/>
  <c r="E12" i="3"/>
  <c r="B55" i="3"/>
  <c r="D12" i="3"/>
  <c r="H23" i="6"/>
  <c r="J24" i="6"/>
  <c r="L24" i="6"/>
  <c r="I31" i="6"/>
  <c r="I35" i="6"/>
  <c r="J15" i="6"/>
  <c r="H18" i="6"/>
  <c r="M41" i="6"/>
  <c r="N20" i="6"/>
  <c r="L27" i="6"/>
  <c r="L31" i="6"/>
  <c r="M31" i="6"/>
  <c r="M35" i="6"/>
  <c r="I38" i="6"/>
  <c r="H37" i="6"/>
  <c r="J38" i="6"/>
  <c r="M38" i="6"/>
  <c r="H48" i="6"/>
  <c r="J49" i="6"/>
  <c r="I20" i="6"/>
  <c r="I41" i="6"/>
  <c r="L45" i="6"/>
  <c r="I48" i="6"/>
  <c r="L49" i="6"/>
  <c r="M13" i="6"/>
  <c r="H47" i="6"/>
  <c r="J48" i="6"/>
  <c r="M49" i="6"/>
  <c r="L38" i="6"/>
  <c r="L48" i="6"/>
  <c r="N49" i="6"/>
  <c r="H31" i="6"/>
  <c r="L47" i="6"/>
  <c r="M47" i="6"/>
  <c r="H49" i="6"/>
  <c r="J50" i="6"/>
  <c r="M48" i="6"/>
  <c r="L30" i="6"/>
  <c r="I37" i="6"/>
  <c r="M43" i="6"/>
  <c r="H28" i="6"/>
  <c r="L26" i="6"/>
  <c r="J39" i="6"/>
  <c r="I43" i="6"/>
  <c r="I30" i="6"/>
  <c r="L19" i="6"/>
  <c r="M20" i="6"/>
  <c r="I23" i="6"/>
  <c r="H35" i="6"/>
  <c r="H15" i="6"/>
  <c r="M30" i="6"/>
  <c r="J26" i="6"/>
  <c r="H41" i="6"/>
  <c r="M26" i="6"/>
  <c r="M23" i="6"/>
  <c r="N41" i="6"/>
  <c r="H43" i="6"/>
  <c r="H30" i="6"/>
  <c r="L37" i="6"/>
  <c r="L20" i="6"/>
  <c r="N18" i="6"/>
  <c r="N26" i="6"/>
  <c r="N30" i="6"/>
  <c r="N43" i="6"/>
  <c r="I26" i="6"/>
  <c r="I18" i="6"/>
  <c r="J18" i="6"/>
  <c r="L18" i="6"/>
  <c r="H20" i="6"/>
  <c r="M15" i="6"/>
  <c r="L35" i="6"/>
  <c r="M24" i="6"/>
  <c r="H14" i="6"/>
  <c r="J41" i="6"/>
  <c r="I47" i="6"/>
  <c r="N47" i="6"/>
  <c r="M19" i="6"/>
  <c r="I34" i="6"/>
  <c r="M34" i="6"/>
  <c r="N19" i="6"/>
  <c r="N34" i="6"/>
  <c r="I19" i="6"/>
  <c r="J19" i="6"/>
  <c r="H12" i="6"/>
  <c r="J12" i="6"/>
  <c r="I12" i="6"/>
  <c r="L50" i="6"/>
  <c r="I17" i="6"/>
  <c r="N25" i="6"/>
  <c r="H34" i="6"/>
  <c r="J34" i="6"/>
  <c r="M12" i="6"/>
  <c r="M50" i="6"/>
  <c r="H36" i="6"/>
  <c r="J51" i="6"/>
  <c r="L12" i="6"/>
  <c r="H50" i="6"/>
  <c r="I50" i="6"/>
  <c r="J25" i="6"/>
  <c r="L43" i="6"/>
  <c r="L33" i="6"/>
  <c r="N33" i="6"/>
  <c r="H32" i="6"/>
  <c r="H13" i="6"/>
  <c r="M27" i="6"/>
  <c r="I13" i="6"/>
  <c r="I39" i="6"/>
  <c r="N39" i="6"/>
  <c r="I46" i="6"/>
  <c r="M33" i="6"/>
  <c r="H24" i="6"/>
  <c r="I27" i="6"/>
  <c r="L15" i="6"/>
  <c r="L25" i="6"/>
  <c r="N35" i="6"/>
  <c r="N13" i="6"/>
  <c r="J13" i="6"/>
  <c r="L39" i="6"/>
  <c r="J46" i="6"/>
  <c r="J33" i="6"/>
  <c r="J27" i="6"/>
  <c r="M37" i="6"/>
  <c r="M39" i="6"/>
  <c r="I33" i="6"/>
  <c r="N24" i="6"/>
  <c r="H27" i="6"/>
  <c r="L46" i="6"/>
  <c r="I21" i="6"/>
  <c r="M17" i="6"/>
  <c r="H21" i="6"/>
  <c r="N32" i="6"/>
  <c r="I40" i="6"/>
  <c r="L21" i="6"/>
  <c r="M40" i="6"/>
  <c r="L40" i="6"/>
  <c r="H40" i="6"/>
  <c r="J32" i="6"/>
  <c r="N17" i="6"/>
  <c r="L17" i="6"/>
  <c r="H38" i="6"/>
  <c r="N37" i="6"/>
  <c r="J40" i="6"/>
  <c r="M25" i="6"/>
  <c r="I25" i="6"/>
  <c r="J17" i="6"/>
  <c r="M32" i="6"/>
  <c r="L32" i="6"/>
  <c r="L23" i="6"/>
  <c r="J21" i="6"/>
  <c r="N23" i="6"/>
  <c r="N21" i="6"/>
  <c r="H46" i="6"/>
  <c r="N46" i="6"/>
  <c r="N29" i="6"/>
  <c r="I42" i="6"/>
  <c r="I14" i="6"/>
  <c r="J29" i="6"/>
  <c r="J42" i="6"/>
  <c r="L29" i="6"/>
  <c r="N42" i="6"/>
  <c r="N14" i="6"/>
  <c r="F53" i="6"/>
  <c r="L14" i="6"/>
  <c r="I15" i="6"/>
  <c r="M29" i="6"/>
  <c r="L42" i="6"/>
  <c r="I29" i="6"/>
  <c r="H42" i="6"/>
  <c r="J14" i="6"/>
  <c r="H16" i="6"/>
  <c r="M16" i="6"/>
  <c r="I22" i="6"/>
  <c r="J28" i="6"/>
  <c r="M44" i="6"/>
  <c r="L51" i="6"/>
  <c r="J44" i="6"/>
  <c r="L44" i="6"/>
  <c r="I28" i="6"/>
  <c r="J36" i="6"/>
  <c r="J16" i="6"/>
  <c r="N44" i="6"/>
  <c r="L36" i="6"/>
  <c r="H22" i="6"/>
  <c r="H44" i="6"/>
  <c r="N45" i="6"/>
  <c r="N36" i="6"/>
  <c r="N28" i="6"/>
  <c r="M45" i="6"/>
  <c r="M28" i="6"/>
  <c r="J31" i="6"/>
  <c r="M51" i="6"/>
  <c r="I51" i="6"/>
  <c r="J45" i="6"/>
  <c r="I45" i="6"/>
  <c r="N51" i="6"/>
  <c r="M22" i="6"/>
  <c r="I16" i="6"/>
  <c r="N16" i="6"/>
  <c r="L22" i="6"/>
  <c r="J22" i="6"/>
  <c r="N53" i="6"/>
  <c r="D56" i="6"/>
  <c r="I53" i="6"/>
  <c r="C55" i="6"/>
  <c r="L53" i="6"/>
  <c r="D54" i="6"/>
  <c r="M53" i="6"/>
  <c r="D55" i="6"/>
  <c r="F55" i="6"/>
  <c r="H53" i="6"/>
  <c r="C54" i="6"/>
  <c r="F54" i="6"/>
  <c r="J53" i="6"/>
  <c r="C56" i="6"/>
  <c r="F56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olafc</author>
  </authors>
  <commentList>
    <comment ref="A54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 xml:space="preserve">Calculated using hidden columns
</t>
        </r>
      </text>
    </comment>
    <comment ref="A55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 xml:space="preserve">Calculated using hidden columns
</t>
        </r>
      </text>
    </comment>
    <comment ref="A56" authorId="0" shapeId="0" xr:uid="{00000000-0006-0000-0100-000003000000}">
      <text>
        <r>
          <rPr>
            <b/>
            <sz val="8"/>
            <color indexed="81"/>
            <rFont val="Tahoma"/>
            <family val="2"/>
          </rPr>
          <t xml:space="preserve">Calculated using hidden columns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olafc</author>
  </authors>
  <commentList>
    <comment ref="C54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 xml:space="preserve">Calculated using hidden columns
</t>
        </r>
      </text>
    </comment>
    <comment ref="D54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 xml:space="preserve">Calculated using hidden columns
</t>
        </r>
      </text>
    </comment>
    <comment ref="C55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 xml:space="preserve">Calculated using hidden columns
</t>
        </r>
      </text>
    </comment>
    <comment ref="D55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 xml:space="preserve">Calculated using hidden columns
</t>
        </r>
      </text>
    </comment>
    <comment ref="C56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 xml:space="preserve">Calculated using hidden columns
</t>
        </r>
      </text>
    </comment>
    <comment ref="D56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 xml:space="preserve">Calculated using hidden columns
</t>
        </r>
      </text>
    </comment>
  </commentList>
</comments>
</file>

<file path=xl/sharedStrings.xml><?xml version="1.0" encoding="utf-8"?>
<sst xmlns="http://schemas.openxmlformats.org/spreadsheetml/2006/main" count="88" uniqueCount="73">
  <si>
    <t>Seconds</t>
  </si>
  <si>
    <t>Test</t>
  </si>
  <si>
    <t>GR
Graphics</t>
  </si>
  <si>
    <t>CP
CPU</t>
  </si>
  <si>
    <t>DI
Disk</t>
  </si>
  <si>
    <t>Total</t>
  </si>
  <si>
    <t>Graphics</t>
  </si>
  <si>
    <t>CPU</t>
  </si>
  <si>
    <t>Disk</t>
  </si>
  <si>
    <t>Result1</t>
  </si>
  <si>
    <t>Result2</t>
  </si>
  <si>
    <t>Name</t>
  </si>
  <si>
    <t>Make</t>
  </si>
  <si>
    <t>Model</t>
  </si>
  <si>
    <t>Processor</t>
  </si>
  <si>
    <t>RAM</t>
  </si>
  <si>
    <t>Operating System</t>
  </si>
  <si>
    <t>Version</t>
  </si>
  <si>
    <t>Machine1</t>
  </si>
  <si>
    <t>Machine2</t>
  </si>
  <si>
    <t>Machine</t>
  </si>
  <si>
    <t>Copy the timings from the ocus_bench_result.txt file</t>
  </si>
  <si>
    <t>Open the result file with a more advanced text editor like Notepad++, Textpad or MS Word</t>
  </si>
  <si>
    <t>The Graphics, CPU and Disk totals are calculated through hidden columns</t>
  </si>
  <si>
    <t>Select the (highlited) timings column with the Alt key pressed and copy the results</t>
  </si>
  <si>
    <t>Usage of the OCUS Benchmark v7 Excel sheets</t>
  </si>
  <si>
    <r>
      <t xml:space="preserve">The descriptions of the tests are driven by sheets </t>
    </r>
    <r>
      <rPr>
        <b/>
        <sz val="10"/>
        <rFont val="Arial"/>
        <family val="2"/>
      </rPr>
      <t>OCUS Benchmark v7</t>
    </r>
    <r>
      <rPr>
        <sz val="10"/>
        <rFont val="Arial"/>
        <family val="2"/>
      </rPr>
      <t xml:space="preserve"> </t>
    </r>
  </si>
  <si>
    <t>OCUS Benchmark v7</t>
  </si>
  <si>
    <t>Retrieve assembly 1 (CP)</t>
  </si>
  <si>
    <t>Retrieve assembly 2 (CP)</t>
  </si>
  <si>
    <t>Retrieve assembly 3 (CP)</t>
  </si>
  <si>
    <t>Retrieve assembly 4 (CP)</t>
  </si>
  <si>
    <t>Retrieve assembly 5 (CP)</t>
  </si>
  <si>
    <t>Retrieve large assembly (GR)</t>
  </si>
  <si>
    <t>initiate advanced shaded mode (CP)</t>
  </si>
  <si>
    <t>end advanced shaded mode (CP)</t>
  </si>
  <si>
    <t>Erase all from memory (MEM)</t>
  </si>
  <si>
    <t>Paste the timings in the yellow fields of the next tabs</t>
  </si>
  <si>
    <t xml:space="preserve">25 save jpg (CP+DI) </t>
  </si>
  <si>
    <t xml:space="preserve">20 exploded views (GR) </t>
  </si>
  <si>
    <t xml:space="preserve">300 shaded view redraws (GR) </t>
  </si>
  <si>
    <t xml:space="preserve">400 shaded view redraws with edges (GR) </t>
  </si>
  <si>
    <t xml:space="preserve">100 shaded view redraws with edges and datums (GR) </t>
  </si>
  <si>
    <t xml:space="preserve">300 wireframe view redraws (GR) </t>
  </si>
  <si>
    <t xml:space="preserve">100 wireframe view redraws with DTMS (GR) </t>
  </si>
  <si>
    <t xml:space="preserve">2 hidden view redraws (GR) </t>
  </si>
  <si>
    <t xml:space="preserve">200 hidden view redraws with Fast HLR (GR) </t>
  </si>
  <si>
    <t xml:space="preserve">300 shaded redraws with selection (GR) </t>
  </si>
  <si>
    <t xml:space="preserve">15 shaded pan and zoom (GR) </t>
  </si>
  <si>
    <t xml:space="preserve">15 full screen zooms (GR) </t>
  </si>
  <si>
    <t xml:space="preserve">200 shaded spins with reflection (GR) </t>
  </si>
  <si>
    <t xml:space="preserve">100 shaded spins with scene (GR) </t>
  </si>
  <si>
    <t xml:space="preserve">20 advanced shaded zooms (GR) </t>
  </si>
  <si>
    <t xml:space="preserve">400 shaded spins (GR) </t>
  </si>
  <si>
    <t xml:space="preserve">3 perspective zooms (GR) </t>
  </si>
  <si>
    <t xml:space="preserve">10 save tiff (CP+DI) </t>
  </si>
  <si>
    <t xml:space="preserve">15 screen translates (GR) </t>
  </si>
  <si>
    <t xml:space="preserve">250 perspective views (GR) </t>
  </si>
  <si>
    <t xml:space="preserve">150 x-section views (GR) </t>
  </si>
  <si>
    <t xml:space="preserve">15 automatic regenerates (CP) </t>
  </si>
  <si>
    <t xml:space="preserve">2 mass prop calculations (CP) </t>
  </si>
  <si>
    <t xml:space="preserve">4 global interference checks (CP) </t>
  </si>
  <si>
    <t xml:space="preserve">2 IGES exports (CP+DI) </t>
  </si>
  <si>
    <t xml:space="preserve">3 STEP exports (CP+DI) </t>
  </si>
  <si>
    <t xml:space="preserve">15 drawing creations (CP) </t>
  </si>
  <si>
    <t xml:space="preserve">6 regen views HIDDEN LINE (CP) </t>
  </si>
  <si>
    <t xml:space="preserve">4 regen views NO HIDDEN (CP) </t>
  </si>
  <si>
    <t xml:space="preserve">1 PDF file creations (CP+DI) </t>
  </si>
  <si>
    <t xml:space="preserve">2 DXF File creations (CP+DI) </t>
  </si>
  <si>
    <t>Usage:</t>
  </si>
  <si>
    <t>Fill in the green fields in the next tabs</t>
  </si>
  <si>
    <t>Diff Abs</t>
  </si>
  <si>
    <t>Diff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</si>
</sst>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26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8"/>
      <color indexed="81"/>
      <name val="Tahoma"/>
      <family val="2"/>
    </font>
    <font>
      <b/>
      <sz val="10"/>
      <color indexed="63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10" fontId="5" fillId="3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right"/>
    </xf>
    <xf numFmtId="0" fontId="1" fillId="0" borderId="3" xfId="0" applyFont="1" applyBorder="1" applyAlignment="1">
      <alignment horizontal="right"/>
    </xf>
    <xf numFmtId="1" fontId="1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8" fillId="5" borderId="1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6" borderId="1" xfId="0" applyFont="1" applyFill="1" applyBorder="1"/>
    <xf numFmtId="0" fontId="3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1" fontId="0" fillId="0" borderId="4" xfId="0" applyNumberFormat="1" applyFill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5" fillId="0" borderId="4" xfId="0" applyFont="1" applyBorder="1" applyAlignment="1">
      <alignment horizontal="center"/>
    </xf>
    <xf numFmtId="0" fontId="10" fillId="0" borderId="0" xfId="0" applyFont="1"/>
    <xf numFmtId="1" fontId="0" fillId="2" borderId="6" xfId="0" applyNumberFormat="1" applyFill="1" applyBorder="1" applyAlignment="1">
      <alignment horizontal="center"/>
    </xf>
    <xf numFmtId="0" fontId="11" fillId="0" borderId="0" xfId="0" applyFont="1"/>
    <xf numFmtId="49" fontId="1" fillId="6" borderId="1" xfId="0" applyNumberFormat="1" applyFont="1" applyFill="1" applyBorder="1" applyAlignment="1">
      <alignment horizontal="center"/>
    </xf>
    <xf numFmtId="49" fontId="0" fillId="6" borderId="7" xfId="0" applyNumberFormat="1" applyFill="1" applyBorder="1" applyAlignment="1">
      <alignment horizontal="center"/>
    </xf>
    <xf numFmtId="9" fontId="0" fillId="0" borderId="0" xfId="0" applyNumberFormat="1"/>
    <xf numFmtId="49" fontId="0" fillId="6" borderId="0" xfId="0" applyNumberForma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7" borderId="1" xfId="0" applyFont="1" applyFill="1" applyBorder="1" applyAlignment="1">
      <alignment horizontal="center"/>
    </xf>
  </cellXfs>
  <cellStyles count="1">
    <cellStyle name="Normal" xfId="0" builtinId="0"/>
  </cellStyles>
  <dxfs count="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'Compare Results'!$B$12</c:f>
              <c:strCache>
                <c:ptCount val="1"/>
                <c:pt idx="0">
                  <c:v>Retrieve assembly 1 (CP)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Results'!$C$12:$D$12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2592-4A05-9BFF-A1F038FB3B33}"/>
            </c:ext>
          </c:extLst>
        </c:ser>
        <c:ser>
          <c:idx val="1"/>
          <c:order val="1"/>
          <c:tx>
            <c:strRef>
              <c:f>'Compare Results'!$B$13</c:f>
              <c:strCache>
                <c:ptCount val="1"/>
                <c:pt idx="0">
                  <c:v>Retrieve assembly 2 (CP)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Results'!$C$13:$D$13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2592-4A05-9BFF-A1F038FB3B33}"/>
            </c:ext>
          </c:extLst>
        </c:ser>
        <c:ser>
          <c:idx val="2"/>
          <c:order val="2"/>
          <c:tx>
            <c:strRef>
              <c:f>'Compare Results'!$B$14</c:f>
              <c:strCache>
                <c:ptCount val="1"/>
                <c:pt idx="0">
                  <c:v>Retrieve assembly 3 (CP)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Results'!$C$14:$D$14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2-2592-4A05-9BFF-A1F038FB3B33}"/>
            </c:ext>
          </c:extLst>
        </c:ser>
        <c:ser>
          <c:idx val="3"/>
          <c:order val="3"/>
          <c:tx>
            <c:strRef>
              <c:f>'Compare Results'!$B$15</c:f>
              <c:strCache>
                <c:ptCount val="1"/>
                <c:pt idx="0">
                  <c:v>Retrieve assembly 4 (CP)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Results'!$C$15:$D$15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3-2592-4A05-9BFF-A1F038FB3B33}"/>
            </c:ext>
          </c:extLst>
        </c:ser>
        <c:ser>
          <c:idx val="4"/>
          <c:order val="4"/>
          <c:tx>
            <c:strRef>
              <c:f>'Compare Results'!$B$16</c:f>
              <c:strCache>
                <c:ptCount val="1"/>
                <c:pt idx="0">
                  <c:v>Retrieve assembly 5 (CP)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Results'!$C$16:$D$16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4-2592-4A05-9BFF-A1F038FB3B33}"/>
            </c:ext>
          </c:extLst>
        </c:ser>
        <c:ser>
          <c:idx val="5"/>
          <c:order val="5"/>
          <c:tx>
            <c:strRef>
              <c:f>'Compare Results'!$B$17</c:f>
              <c:strCache>
                <c:ptCount val="1"/>
                <c:pt idx="0">
                  <c:v>Retrieve large assembly (GR)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Results'!$C$17:$D$17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5-2592-4A05-9BFF-A1F038FB3B33}"/>
            </c:ext>
          </c:extLst>
        </c:ser>
        <c:ser>
          <c:idx val="6"/>
          <c:order val="6"/>
          <c:tx>
            <c:strRef>
              <c:f>'Compare Results'!$B$18</c:f>
              <c:strCache>
                <c:ptCount val="1"/>
                <c:pt idx="0">
                  <c:v>20 exploded views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Results'!$C$18:$D$18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6-2592-4A05-9BFF-A1F038FB3B33}"/>
            </c:ext>
          </c:extLst>
        </c:ser>
        <c:ser>
          <c:idx val="7"/>
          <c:order val="7"/>
          <c:tx>
            <c:strRef>
              <c:f>'Compare Results'!$B$19</c:f>
              <c:strCache>
                <c:ptCount val="1"/>
                <c:pt idx="0">
                  <c:v>300 shaded view redraws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Results'!$C$19:$D$19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7-2592-4A05-9BFF-A1F038FB3B33}"/>
            </c:ext>
          </c:extLst>
        </c:ser>
        <c:ser>
          <c:idx val="8"/>
          <c:order val="8"/>
          <c:tx>
            <c:strRef>
              <c:f>'Compare Results'!$B$20</c:f>
              <c:strCache>
                <c:ptCount val="1"/>
                <c:pt idx="0">
                  <c:v>400 shaded view redraws with edges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Results'!$C$20:$D$20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8-2592-4A05-9BFF-A1F038FB3B33}"/>
            </c:ext>
          </c:extLst>
        </c:ser>
        <c:ser>
          <c:idx val="9"/>
          <c:order val="9"/>
          <c:tx>
            <c:strRef>
              <c:f>'Compare Results'!$B$21</c:f>
              <c:strCache>
                <c:ptCount val="1"/>
                <c:pt idx="0">
                  <c:v>100 shaded view redraws with edges and datums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Results'!$C$21:$D$21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9-2592-4A05-9BFF-A1F038FB3B33}"/>
            </c:ext>
          </c:extLst>
        </c:ser>
        <c:ser>
          <c:idx val="10"/>
          <c:order val="10"/>
          <c:tx>
            <c:strRef>
              <c:f>'Compare Results'!$B$22</c:f>
              <c:strCache>
                <c:ptCount val="1"/>
                <c:pt idx="0">
                  <c:v>300 wireframe view redraws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Results'!$C$22:$D$22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A-2592-4A05-9BFF-A1F038FB3B33}"/>
            </c:ext>
          </c:extLst>
        </c:ser>
        <c:ser>
          <c:idx val="11"/>
          <c:order val="11"/>
          <c:tx>
            <c:strRef>
              <c:f>'Compare Results'!$B$23</c:f>
              <c:strCache>
                <c:ptCount val="1"/>
                <c:pt idx="0">
                  <c:v>100 wireframe view redraws with DTMS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Results'!$C$23:$D$23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B-2592-4A05-9BFF-A1F038FB3B33}"/>
            </c:ext>
          </c:extLst>
        </c:ser>
        <c:ser>
          <c:idx val="12"/>
          <c:order val="12"/>
          <c:tx>
            <c:strRef>
              <c:f>'Compare Results'!$B$24</c:f>
              <c:strCache>
                <c:ptCount val="1"/>
                <c:pt idx="0">
                  <c:v>2 hidden view redraws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Results'!$C$24:$D$24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C-2592-4A05-9BFF-A1F038FB3B33}"/>
            </c:ext>
          </c:extLst>
        </c:ser>
        <c:ser>
          <c:idx val="13"/>
          <c:order val="13"/>
          <c:tx>
            <c:strRef>
              <c:f>'Compare Results'!$B$25</c:f>
              <c:strCache>
                <c:ptCount val="1"/>
                <c:pt idx="0">
                  <c:v>200 hidden view redraws with Fast HLR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Results'!$C$25:$D$25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D-2592-4A05-9BFF-A1F038FB3B33}"/>
            </c:ext>
          </c:extLst>
        </c:ser>
        <c:ser>
          <c:idx val="14"/>
          <c:order val="14"/>
          <c:tx>
            <c:strRef>
              <c:f>'Compare Results'!$B$26</c:f>
              <c:strCache>
                <c:ptCount val="1"/>
                <c:pt idx="0">
                  <c:v>300 shaded redraws with selection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Results'!$C$26:$D$26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E-2592-4A05-9BFF-A1F038FB3B33}"/>
            </c:ext>
          </c:extLst>
        </c:ser>
        <c:ser>
          <c:idx val="15"/>
          <c:order val="15"/>
          <c:tx>
            <c:strRef>
              <c:f>'Compare Results'!$B$27</c:f>
              <c:strCache>
                <c:ptCount val="1"/>
                <c:pt idx="0">
                  <c:v>15 shaded pan and zoom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Results'!$C$27:$D$27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F-2592-4A05-9BFF-A1F038FB3B33}"/>
            </c:ext>
          </c:extLst>
        </c:ser>
        <c:ser>
          <c:idx val="16"/>
          <c:order val="16"/>
          <c:tx>
            <c:strRef>
              <c:f>'Compare Results'!$B$28</c:f>
              <c:strCache>
                <c:ptCount val="1"/>
                <c:pt idx="0">
                  <c:v>15 full screen zooms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Results'!$C$28:$D$28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10-2592-4A05-9BFF-A1F038FB3B33}"/>
            </c:ext>
          </c:extLst>
        </c:ser>
        <c:ser>
          <c:idx val="17"/>
          <c:order val="17"/>
          <c:tx>
            <c:strRef>
              <c:f>'Compare Results'!$B$29</c:f>
              <c:strCache>
                <c:ptCount val="1"/>
                <c:pt idx="0">
                  <c:v>initiate advanced shaded mode (CP)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Results'!$C$29:$D$29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11-2592-4A05-9BFF-A1F038FB3B33}"/>
            </c:ext>
          </c:extLst>
        </c:ser>
        <c:ser>
          <c:idx val="18"/>
          <c:order val="18"/>
          <c:tx>
            <c:strRef>
              <c:f>'Compare Results'!$B$30</c:f>
              <c:strCache>
                <c:ptCount val="1"/>
                <c:pt idx="0">
                  <c:v>200 shaded spins with reflection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Results'!$C$30:$D$30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12-2592-4A05-9BFF-A1F038FB3B33}"/>
            </c:ext>
          </c:extLst>
        </c:ser>
        <c:ser>
          <c:idx val="19"/>
          <c:order val="19"/>
          <c:tx>
            <c:strRef>
              <c:f>'Compare Results'!$B$31</c:f>
              <c:strCache>
                <c:ptCount val="1"/>
                <c:pt idx="0">
                  <c:v>100 shaded spins with scene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Results'!$C$31:$D$31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13-2592-4A05-9BFF-A1F038FB3B33}"/>
            </c:ext>
          </c:extLst>
        </c:ser>
        <c:ser>
          <c:idx val="20"/>
          <c:order val="20"/>
          <c:tx>
            <c:strRef>
              <c:f>'Compare Results'!$B$32</c:f>
              <c:strCache>
                <c:ptCount val="1"/>
                <c:pt idx="0">
                  <c:v>20 advanced shaded zooms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Results'!$C$32:$D$32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14-2592-4A05-9BFF-A1F038FB3B33}"/>
            </c:ext>
          </c:extLst>
        </c:ser>
        <c:ser>
          <c:idx val="21"/>
          <c:order val="21"/>
          <c:tx>
            <c:strRef>
              <c:f>'Compare Results'!$B$33</c:f>
              <c:strCache>
                <c:ptCount val="1"/>
                <c:pt idx="0">
                  <c:v>400 shaded spins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Results'!$C$33:$D$33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15-2592-4A05-9BFF-A1F038FB3B33}"/>
            </c:ext>
          </c:extLst>
        </c:ser>
        <c:ser>
          <c:idx val="22"/>
          <c:order val="22"/>
          <c:tx>
            <c:strRef>
              <c:f>'Compare Results'!$B$34</c:f>
              <c:strCache>
                <c:ptCount val="1"/>
                <c:pt idx="0">
                  <c:v>3 perspective zooms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Results'!$C$34:$D$34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16-2592-4A05-9BFF-A1F038FB3B33}"/>
            </c:ext>
          </c:extLst>
        </c:ser>
        <c:ser>
          <c:idx val="23"/>
          <c:order val="23"/>
          <c:tx>
            <c:strRef>
              <c:f>'Compare Results'!$B$35</c:f>
              <c:strCache>
                <c:ptCount val="1"/>
                <c:pt idx="0">
                  <c:v>10 save tiff (CP+DI)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Results'!$C$35:$D$35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17-2592-4A05-9BFF-A1F038FB3B33}"/>
            </c:ext>
          </c:extLst>
        </c:ser>
        <c:ser>
          <c:idx val="24"/>
          <c:order val="24"/>
          <c:tx>
            <c:strRef>
              <c:f>'Compare Results'!$B$37</c:f>
              <c:strCache>
                <c:ptCount val="1"/>
                <c:pt idx="0">
                  <c:v>15 screen translates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Results'!$C$37:$D$37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18-2592-4A05-9BFF-A1F038FB3B33}"/>
            </c:ext>
          </c:extLst>
        </c:ser>
        <c:ser>
          <c:idx val="25"/>
          <c:order val="25"/>
          <c:tx>
            <c:strRef>
              <c:f>'Compare Results'!$B$38</c:f>
              <c:strCache>
                <c:ptCount val="1"/>
                <c:pt idx="0">
                  <c:v>250 perspective views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Results'!$C$38:$D$38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19-2592-4A05-9BFF-A1F038FB3B33}"/>
            </c:ext>
          </c:extLst>
        </c:ser>
        <c:ser>
          <c:idx val="26"/>
          <c:order val="26"/>
          <c:tx>
            <c:strRef>
              <c:f>'Compare Results'!$B$39</c:f>
              <c:strCache>
                <c:ptCount val="1"/>
                <c:pt idx="0">
                  <c:v>150 x-section views (GR)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Results'!$C$39:$D$39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1A-2592-4A05-9BFF-A1F038FB3B33}"/>
            </c:ext>
          </c:extLst>
        </c:ser>
        <c:ser>
          <c:idx val="27"/>
          <c:order val="27"/>
          <c:tx>
            <c:strRef>
              <c:f>'Compare Results'!$B$40</c:f>
              <c:strCache>
                <c:ptCount val="1"/>
                <c:pt idx="0">
                  <c:v>end advanced shaded mode (CP)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Results'!$C$40:$D$40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1B-2592-4A05-9BFF-A1F038FB3B33}"/>
            </c:ext>
          </c:extLst>
        </c:ser>
        <c:ser>
          <c:idx val="28"/>
          <c:order val="28"/>
          <c:tx>
            <c:strRef>
              <c:f>'Compare Results'!$B$41</c:f>
              <c:strCache>
                <c:ptCount val="1"/>
                <c:pt idx="0">
                  <c:v>15 automatic regenerates (CP)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Results'!$C$41:$D$41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1C-2592-4A05-9BFF-A1F038FB3B33}"/>
            </c:ext>
          </c:extLst>
        </c:ser>
        <c:ser>
          <c:idx val="29"/>
          <c:order val="29"/>
          <c:tx>
            <c:strRef>
              <c:f>'Compare Results'!$B$42</c:f>
              <c:strCache>
                <c:ptCount val="1"/>
                <c:pt idx="0">
                  <c:v>2 mass prop calculations (CP)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Results'!$C$42:$D$42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1D-2592-4A05-9BFF-A1F038FB3B33}"/>
            </c:ext>
          </c:extLst>
        </c:ser>
        <c:ser>
          <c:idx val="30"/>
          <c:order val="30"/>
          <c:tx>
            <c:strRef>
              <c:f>'Compare Results'!$B$43</c:f>
              <c:strCache>
                <c:ptCount val="1"/>
                <c:pt idx="0">
                  <c:v>4 global interference checks (CP)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Results'!$C$43:$D$43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1E-2592-4A05-9BFF-A1F038FB3B33}"/>
            </c:ext>
          </c:extLst>
        </c:ser>
        <c:ser>
          <c:idx val="31"/>
          <c:order val="31"/>
          <c:tx>
            <c:strRef>
              <c:f>'Compare Results'!$B$44</c:f>
              <c:strCache>
                <c:ptCount val="1"/>
                <c:pt idx="0">
                  <c:v>2 IGES exports (CP+DI)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Results'!$C$44:$D$44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1F-2592-4A05-9BFF-A1F038FB3B33}"/>
            </c:ext>
          </c:extLst>
        </c:ser>
        <c:ser>
          <c:idx val="32"/>
          <c:order val="32"/>
          <c:tx>
            <c:strRef>
              <c:f>'Compare Results'!$B$45</c:f>
              <c:strCache>
                <c:ptCount val="1"/>
                <c:pt idx="0">
                  <c:v>3 STEP exports (CP+DI)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Results'!$C$45:$D$45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20-2592-4A05-9BFF-A1F038FB3B33}"/>
            </c:ext>
          </c:extLst>
        </c:ser>
        <c:ser>
          <c:idx val="33"/>
          <c:order val="33"/>
          <c:tx>
            <c:strRef>
              <c:f>'Compare Results'!$B$46</c:f>
              <c:strCache>
                <c:ptCount val="1"/>
                <c:pt idx="0">
                  <c:v>15 drawing creations (CP)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Results'!$C$46:$D$46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21-2592-4A05-9BFF-A1F038FB3B33}"/>
            </c:ext>
          </c:extLst>
        </c:ser>
        <c:ser>
          <c:idx val="34"/>
          <c:order val="34"/>
          <c:tx>
            <c:strRef>
              <c:f>'Compare Results'!$B$47</c:f>
              <c:strCache>
                <c:ptCount val="1"/>
                <c:pt idx="0">
                  <c:v>6 regen views HIDDEN LINE (CP)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Results'!$C$47:$D$47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22-2592-4A05-9BFF-A1F038FB3B33}"/>
            </c:ext>
          </c:extLst>
        </c:ser>
        <c:ser>
          <c:idx val="35"/>
          <c:order val="35"/>
          <c:tx>
            <c:strRef>
              <c:f>'Compare Results'!$B$48</c:f>
              <c:strCache>
                <c:ptCount val="1"/>
                <c:pt idx="0">
                  <c:v>4 regen views NO HIDDEN (CP)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Results'!$C$48:$D$48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23-2592-4A05-9BFF-A1F038FB3B33}"/>
            </c:ext>
          </c:extLst>
        </c:ser>
        <c:ser>
          <c:idx val="36"/>
          <c:order val="36"/>
          <c:tx>
            <c:strRef>
              <c:f>'Compare Results'!$B$49</c:f>
              <c:strCache>
                <c:ptCount val="1"/>
                <c:pt idx="0">
                  <c:v>1 PDF file creations (CP+DI)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Results'!$C$49:$D$49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24-2592-4A05-9BFF-A1F038FB3B33}"/>
            </c:ext>
          </c:extLst>
        </c:ser>
        <c:ser>
          <c:idx val="37"/>
          <c:order val="37"/>
          <c:tx>
            <c:strRef>
              <c:f>'Compare Results'!$B$50</c:f>
              <c:strCache>
                <c:ptCount val="1"/>
                <c:pt idx="0">
                  <c:v>2 DXF File creations (CP+DI) 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Results'!$C$50:$D$50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25-2592-4A05-9BFF-A1F038FB3B33}"/>
            </c:ext>
          </c:extLst>
        </c:ser>
        <c:ser>
          <c:idx val="38"/>
          <c:order val="38"/>
          <c:tx>
            <c:strRef>
              <c:f>'Compare Results'!$B$51</c:f>
              <c:strCache>
                <c:ptCount val="1"/>
                <c:pt idx="0">
                  <c:v>Erase all from memory (MEM)</c:v>
                </c:pt>
              </c:strCache>
            </c:strRef>
          </c:tx>
          <c:invertIfNegative val="0"/>
          <c:cat>
            <c:strRef>
              <c:f>'Compare Results'!$C$11:$D$11</c:f>
              <c:strCache>
                <c:ptCount val="2"/>
                <c:pt idx="0">
                  <c:v>Result1</c:v>
                </c:pt>
                <c:pt idx="1">
                  <c:v>Result2</c:v>
                </c:pt>
              </c:strCache>
            </c:strRef>
          </c:cat>
          <c:val>
            <c:numRef>
              <c:f>'Compare Results'!$C$51:$D$51</c:f>
              <c:numCache>
                <c:formatCode>0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26-2592-4A05-9BFF-A1F038FB3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81469968"/>
        <c:axId val="1"/>
      </c:barChart>
      <c:catAx>
        <c:axId val="138146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381469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361950</xdr:colOff>
      <xdr:row>0</xdr:row>
      <xdr:rowOff>57150</xdr:rowOff>
    </xdr:from>
    <xdr:to>
      <xdr:col>19</xdr:col>
      <xdr:colOff>161925</xdr:colOff>
      <xdr:row>36</xdr:row>
      <xdr:rowOff>142875</xdr:rowOff>
    </xdr:to>
    <xdr:pic>
      <xdr:nvPicPr>
        <xdr:cNvPr id="39972" name="Picture 1">
          <a:extLst>
            <a:ext uri="{FF2B5EF4-FFF2-40B4-BE49-F238E27FC236}">
              <a16:creationId xmlns:a16="http://schemas.microsoft.com/office/drawing/2014/main" id="{0FC98042-0CB0-420E-A59F-19D5595576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57950" y="57150"/>
          <a:ext cx="5286375" cy="5953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495300</xdr:colOff>
      <xdr:row>7</xdr:row>
      <xdr:rowOff>161925</xdr:rowOff>
    </xdr:from>
    <xdr:to>
      <xdr:col>27</xdr:col>
      <xdr:colOff>552450</xdr:colOff>
      <xdr:row>52</xdr:row>
      <xdr:rowOff>123825</xdr:rowOff>
    </xdr:to>
    <xdr:graphicFrame macro="">
      <xdr:nvGraphicFramePr>
        <xdr:cNvPr id="6212" name="Chart 1">
          <a:extLst>
            <a:ext uri="{FF2B5EF4-FFF2-40B4-BE49-F238E27FC236}">
              <a16:creationId xmlns:a16="http://schemas.microsoft.com/office/drawing/2014/main" id="{CDCC45F6-8EF1-4789-951A-B9C4769A5D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1"/>
  <sheetViews>
    <sheetView tabSelected="1" workbookViewId="0"/>
  </sheetViews>
  <sheetFormatPr defaultRowHeight="12.75" x14ac:dyDescent="0.2"/>
  <sheetData>
    <row r="2" spans="1:3" ht="15.75" x14ac:dyDescent="0.25">
      <c r="A2" s="30" t="s">
        <v>25</v>
      </c>
    </row>
    <row r="4" spans="1:3" x14ac:dyDescent="0.2">
      <c r="A4" s="19" t="s">
        <v>26</v>
      </c>
      <c r="B4" s="19"/>
    </row>
    <row r="5" spans="1:3" x14ac:dyDescent="0.2">
      <c r="A5" s="19" t="s">
        <v>23</v>
      </c>
      <c r="B5" s="19"/>
    </row>
    <row r="6" spans="1:3" x14ac:dyDescent="0.2">
      <c r="A6" s="19" t="s">
        <v>69</v>
      </c>
      <c r="B6" s="19"/>
    </row>
    <row r="7" spans="1:3" x14ac:dyDescent="0.2">
      <c r="A7">
        <v>1</v>
      </c>
      <c r="B7" s="19" t="s">
        <v>70</v>
      </c>
    </row>
    <row r="8" spans="1:3" x14ac:dyDescent="0.2">
      <c r="A8">
        <v>2</v>
      </c>
      <c r="B8" t="s">
        <v>21</v>
      </c>
    </row>
    <row r="9" spans="1:3" x14ac:dyDescent="0.2">
      <c r="B9">
        <v>1</v>
      </c>
      <c r="C9" t="s">
        <v>22</v>
      </c>
    </row>
    <row r="10" spans="1:3" x14ac:dyDescent="0.2">
      <c r="B10">
        <v>2</v>
      </c>
      <c r="C10" t="s">
        <v>24</v>
      </c>
    </row>
    <row r="11" spans="1:3" x14ac:dyDescent="0.2">
      <c r="B11">
        <v>3</v>
      </c>
      <c r="C11" t="s">
        <v>37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F56"/>
  <sheetViews>
    <sheetView zoomScale="90" workbookViewId="0">
      <selection activeCell="C51" sqref="C51"/>
    </sheetView>
  </sheetViews>
  <sheetFormatPr defaultRowHeight="12.75" x14ac:dyDescent="0.2"/>
  <cols>
    <col min="1" max="1" width="14.28515625" customWidth="1"/>
    <col min="2" max="2" width="30.140625" customWidth="1"/>
    <col min="3" max="3" width="50.7109375" bestFit="1" customWidth="1"/>
    <col min="4" max="6" width="8.28515625" style="1" hidden="1" customWidth="1"/>
  </cols>
  <sheetData>
    <row r="1" spans="1:6" ht="83.25" customHeight="1" x14ac:dyDescent="0.2">
      <c r="A1" s="38" t="s">
        <v>27</v>
      </c>
      <c r="B1" s="39"/>
      <c r="C1" s="39"/>
    </row>
    <row r="2" spans="1:6" s="19" customFormat="1" ht="12.75" customHeight="1" x14ac:dyDescent="0.2">
      <c r="A2"/>
      <c r="B2" s="18" t="s">
        <v>20</v>
      </c>
      <c r="C2" s="18"/>
      <c r="D2" s="20"/>
      <c r="E2" s="20"/>
      <c r="F2" s="20"/>
    </row>
    <row r="3" spans="1:6" s="19" customFormat="1" ht="12.75" customHeight="1" x14ac:dyDescent="0.2">
      <c r="B3" s="21"/>
      <c r="C3" s="17" t="s">
        <v>11</v>
      </c>
      <c r="D3" s="20"/>
      <c r="E3" s="20"/>
      <c r="F3" s="20"/>
    </row>
    <row r="4" spans="1:6" s="19" customFormat="1" ht="12.75" customHeight="1" x14ac:dyDescent="0.2">
      <c r="B4" s="21"/>
      <c r="C4" s="17" t="s">
        <v>12</v>
      </c>
      <c r="D4" s="20"/>
      <c r="E4" s="20"/>
      <c r="F4" s="20"/>
    </row>
    <row r="5" spans="1:6" s="19" customFormat="1" ht="12.75" customHeight="1" x14ac:dyDescent="0.2">
      <c r="B5" s="21"/>
      <c r="C5" s="17" t="s">
        <v>13</v>
      </c>
      <c r="D5" s="20"/>
      <c r="E5" s="20"/>
      <c r="F5" s="20"/>
    </row>
    <row r="6" spans="1:6" s="19" customFormat="1" ht="12.75" customHeight="1" x14ac:dyDescent="0.2">
      <c r="B6" s="21"/>
      <c r="C6" s="17" t="s">
        <v>14</v>
      </c>
      <c r="D6" s="20"/>
      <c r="E6" s="20"/>
      <c r="F6" s="20"/>
    </row>
    <row r="7" spans="1:6" s="19" customFormat="1" ht="12.75" customHeight="1" x14ac:dyDescent="0.2">
      <c r="B7" s="21"/>
      <c r="C7" s="17" t="s">
        <v>15</v>
      </c>
      <c r="D7" s="20"/>
      <c r="E7" s="20"/>
      <c r="F7" s="20"/>
    </row>
    <row r="8" spans="1:6" s="19" customFormat="1" ht="12.75" customHeight="1" x14ac:dyDescent="0.2">
      <c r="B8" s="21"/>
      <c r="C8" s="17" t="s">
        <v>6</v>
      </c>
      <c r="D8" s="20"/>
      <c r="E8" s="20"/>
      <c r="F8" s="20"/>
    </row>
    <row r="9" spans="1:6" s="19" customFormat="1" ht="12.75" customHeight="1" x14ac:dyDescent="0.2">
      <c r="B9" s="21"/>
      <c r="C9" s="17" t="s">
        <v>16</v>
      </c>
      <c r="D9" s="20"/>
      <c r="E9" s="20"/>
      <c r="F9" s="20"/>
    </row>
    <row r="10" spans="1:6" s="19" customFormat="1" ht="12.75" customHeight="1" x14ac:dyDescent="0.2">
      <c r="B10" s="21"/>
      <c r="C10" s="17" t="s">
        <v>17</v>
      </c>
      <c r="D10" s="20"/>
      <c r="E10" s="20"/>
      <c r="F10" s="20"/>
    </row>
    <row r="11" spans="1:6" s="19" customFormat="1" ht="12.75" customHeight="1" x14ac:dyDescent="0.2">
      <c r="B11" s="9" t="s">
        <v>0</v>
      </c>
      <c r="C11" s="9" t="s">
        <v>1</v>
      </c>
      <c r="D11" s="3" t="s">
        <v>2</v>
      </c>
      <c r="E11" s="3" t="s">
        <v>3</v>
      </c>
      <c r="F11" s="3" t="s">
        <v>4</v>
      </c>
    </row>
    <row r="12" spans="1:6" x14ac:dyDescent="0.2">
      <c r="A12">
        <v>1</v>
      </c>
      <c r="B12" s="2"/>
      <c r="C12" s="23" t="s">
        <v>28</v>
      </c>
      <c r="D12" s="4" t="str">
        <f t="shared" ref="D12:D22" si="0">IF(ISERROR(SEARCH("(GR",C12)),"",B12)</f>
        <v/>
      </c>
      <c r="E12" s="5">
        <f t="shared" ref="E12:E22" si="1">IF(ISERROR(SEARCH("(CP",C12)),"",B12)</f>
        <v>0</v>
      </c>
      <c r="F12" s="5" t="str">
        <f t="shared" ref="F12:F22" si="2">IF(ISERROR(SEARCH("DI)",C12)),"",B12)</f>
        <v/>
      </c>
    </row>
    <row r="13" spans="1:6" x14ac:dyDescent="0.2">
      <c r="A13">
        <v>2</v>
      </c>
      <c r="B13" s="2"/>
      <c r="C13" s="23" t="s">
        <v>29</v>
      </c>
      <c r="D13" s="4" t="str">
        <f t="shared" si="0"/>
        <v/>
      </c>
      <c r="E13" s="5">
        <f t="shared" si="1"/>
        <v>0</v>
      </c>
      <c r="F13" s="5" t="str">
        <f t="shared" si="2"/>
        <v/>
      </c>
    </row>
    <row r="14" spans="1:6" x14ac:dyDescent="0.2">
      <c r="A14">
        <v>3</v>
      </c>
      <c r="B14" s="2"/>
      <c r="C14" s="23" t="s">
        <v>30</v>
      </c>
      <c r="D14" s="4" t="str">
        <f t="shared" si="0"/>
        <v/>
      </c>
      <c r="E14" s="5">
        <f t="shared" si="1"/>
        <v>0</v>
      </c>
      <c r="F14" s="5" t="str">
        <f t="shared" si="2"/>
        <v/>
      </c>
    </row>
    <row r="15" spans="1:6" x14ac:dyDescent="0.2">
      <c r="A15">
        <v>4</v>
      </c>
      <c r="B15" s="2"/>
      <c r="C15" s="23" t="s">
        <v>31</v>
      </c>
      <c r="D15" s="4" t="str">
        <f t="shared" si="0"/>
        <v/>
      </c>
      <c r="E15" s="5">
        <f t="shared" si="1"/>
        <v>0</v>
      </c>
      <c r="F15" s="5" t="str">
        <f t="shared" si="2"/>
        <v/>
      </c>
    </row>
    <row r="16" spans="1:6" x14ac:dyDescent="0.2">
      <c r="A16">
        <v>5</v>
      </c>
      <c r="B16" s="2"/>
      <c r="C16" s="23" t="s">
        <v>32</v>
      </c>
      <c r="D16" s="4" t="str">
        <f t="shared" si="0"/>
        <v/>
      </c>
      <c r="E16" s="5">
        <f t="shared" si="1"/>
        <v>0</v>
      </c>
      <c r="F16" s="5" t="str">
        <f t="shared" si="2"/>
        <v/>
      </c>
    </row>
    <row r="17" spans="1:6" x14ac:dyDescent="0.2">
      <c r="A17">
        <v>6</v>
      </c>
      <c r="B17" s="2"/>
      <c r="C17" s="23" t="s">
        <v>33</v>
      </c>
      <c r="D17" s="4">
        <f t="shared" si="0"/>
        <v>0</v>
      </c>
      <c r="E17" s="5" t="str">
        <f t="shared" si="1"/>
        <v/>
      </c>
      <c r="F17" s="5" t="str">
        <f t="shared" si="2"/>
        <v/>
      </c>
    </row>
    <row r="18" spans="1:6" x14ac:dyDescent="0.2">
      <c r="A18">
        <v>7</v>
      </c>
      <c r="B18" s="2"/>
      <c r="C18" s="23" t="s">
        <v>39</v>
      </c>
      <c r="D18" s="4">
        <f t="shared" si="0"/>
        <v>0</v>
      </c>
      <c r="E18" s="5" t="str">
        <f t="shared" si="1"/>
        <v/>
      </c>
      <c r="F18" s="5" t="str">
        <f t="shared" si="2"/>
        <v/>
      </c>
    </row>
    <row r="19" spans="1:6" x14ac:dyDescent="0.2">
      <c r="A19">
        <v>8</v>
      </c>
      <c r="B19" s="2"/>
      <c r="C19" s="23" t="s">
        <v>40</v>
      </c>
      <c r="D19" s="4">
        <f t="shared" si="0"/>
        <v>0</v>
      </c>
      <c r="E19" s="5" t="str">
        <f t="shared" si="1"/>
        <v/>
      </c>
      <c r="F19" s="5" t="str">
        <f t="shared" si="2"/>
        <v/>
      </c>
    </row>
    <row r="20" spans="1:6" x14ac:dyDescent="0.2">
      <c r="A20">
        <v>9</v>
      </c>
      <c r="B20" s="2"/>
      <c r="C20" s="23" t="s">
        <v>41</v>
      </c>
      <c r="D20" s="4">
        <f t="shared" si="0"/>
        <v>0</v>
      </c>
      <c r="E20" s="5" t="str">
        <f t="shared" si="1"/>
        <v/>
      </c>
      <c r="F20" s="5" t="str">
        <f t="shared" si="2"/>
        <v/>
      </c>
    </row>
    <row r="21" spans="1:6" x14ac:dyDescent="0.2">
      <c r="A21">
        <v>10</v>
      </c>
      <c r="B21" s="2"/>
      <c r="C21" s="23" t="s">
        <v>42</v>
      </c>
      <c r="D21" s="4">
        <f t="shared" si="0"/>
        <v>0</v>
      </c>
      <c r="E21" s="5" t="str">
        <f t="shared" si="1"/>
        <v/>
      </c>
      <c r="F21" s="5" t="str">
        <f t="shared" si="2"/>
        <v/>
      </c>
    </row>
    <row r="22" spans="1:6" x14ac:dyDescent="0.2">
      <c r="A22">
        <v>11</v>
      </c>
      <c r="B22" s="2"/>
      <c r="C22" s="23" t="s">
        <v>43</v>
      </c>
      <c r="D22" s="4">
        <f t="shared" si="0"/>
        <v>0</v>
      </c>
      <c r="E22" s="5" t="str">
        <f t="shared" si="1"/>
        <v/>
      </c>
      <c r="F22" s="5" t="str">
        <f t="shared" si="2"/>
        <v/>
      </c>
    </row>
    <row r="23" spans="1:6" x14ac:dyDescent="0.2">
      <c r="A23">
        <v>12</v>
      </c>
      <c r="B23" s="2"/>
      <c r="C23" s="23" t="s">
        <v>44</v>
      </c>
      <c r="D23" s="4">
        <f t="shared" ref="D23:D43" si="3">IF(ISERROR(SEARCH("(GR",C23)),"",B23)</f>
        <v>0</v>
      </c>
      <c r="E23" s="5" t="str">
        <f t="shared" ref="E23:E43" si="4">IF(ISERROR(SEARCH("(CP",C23)),"",B23)</f>
        <v/>
      </c>
      <c r="F23" s="5" t="str">
        <f t="shared" ref="F23:F43" si="5">IF(ISERROR(SEARCH("DI)",C23)),"",B23)</f>
        <v/>
      </c>
    </row>
    <row r="24" spans="1:6" x14ac:dyDescent="0.2">
      <c r="A24">
        <v>13</v>
      </c>
      <c r="B24" s="2"/>
      <c r="C24" s="23" t="s">
        <v>45</v>
      </c>
      <c r="D24" s="4">
        <f t="shared" si="3"/>
        <v>0</v>
      </c>
      <c r="E24" s="5" t="str">
        <f t="shared" si="4"/>
        <v/>
      </c>
      <c r="F24" s="5" t="str">
        <f t="shared" si="5"/>
        <v/>
      </c>
    </row>
    <row r="25" spans="1:6" x14ac:dyDescent="0.2">
      <c r="A25">
        <v>14</v>
      </c>
      <c r="B25" s="2"/>
      <c r="C25" s="23" t="s">
        <v>46</v>
      </c>
      <c r="D25" s="4">
        <f t="shared" si="3"/>
        <v>0</v>
      </c>
      <c r="E25" s="5" t="str">
        <f t="shared" si="4"/>
        <v/>
      </c>
      <c r="F25" s="5" t="str">
        <f t="shared" si="5"/>
        <v/>
      </c>
    </row>
    <row r="26" spans="1:6" x14ac:dyDescent="0.2">
      <c r="A26">
        <v>15</v>
      </c>
      <c r="B26" s="2"/>
      <c r="C26" s="23" t="s">
        <v>47</v>
      </c>
      <c r="D26" s="4">
        <f t="shared" si="3"/>
        <v>0</v>
      </c>
      <c r="E26" s="5" t="str">
        <f t="shared" si="4"/>
        <v/>
      </c>
      <c r="F26" s="5" t="str">
        <f t="shared" si="5"/>
        <v/>
      </c>
    </row>
    <row r="27" spans="1:6" x14ac:dyDescent="0.2">
      <c r="A27">
        <v>16</v>
      </c>
      <c r="B27" s="2"/>
      <c r="C27" s="23" t="s">
        <v>48</v>
      </c>
      <c r="D27" s="4">
        <f t="shared" si="3"/>
        <v>0</v>
      </c>
      <c r="E27" s="5" t="str">
        <f t="shared" si="4"/>
        <v/>
      </c>
      <c r="F27" s="5" t="str">
        <f t="shared" si="5"/>
        <v/>
      </c>
    </row>
    <row r="28" spans="1:6" x14ac:dyDescent="0.2">
      <c r="A28">
        <v>17</v>
      </c>
      <c r="B28" s="2"/>
      <c r="C28" s="23" t="s">
        <v>49</v>
      </c>
      <c r="D28" s="4">
        <f t="shared" si="3"/>
        <v>0</v>
      </c>
      <c r="E28" s="5" t="str">
        <f t="shared" si="4"/>
        <v/>
      </c>
      <c r="F28" s="5" t="str">
        <f t="shared" si="5"/>
        <v/>
      </c>
    </row>
    <row r="29" spans="1:6" x14ac:dyDescent="0.2">
      <c r="A29">
        <v>18</v>
      </c>
      <c r="B29" s="2"/>
      <c r="C29" s="23" t="s">
        <v>34</v>
      </c>
      <c r="D29" s="4" t="str">
        <f t="shared" si="3"/>
        <v/>
      </c>
      <c r="E29" s="5">
        <f t="shared" si="4"/>
        <v>0</v>
      </c>
      <c r="F29" s="5" t="str">
        <f t="shared" si="5"/>
        <v/>
      </c>
    </row>
    <row r="30" spans="1:6" x14ac:dyDescent="0.2">
      <c r="A30">
        <v>19</v>
      </c>
      <c r="B30" s="2"/>
      <c r="C30" s="23" t="s">
        <v>50</v>
      </c>
      <c r="D30" s="4">
        <f t="shared" si="3"/>
        <v>0</v>
      </c>
      <c r="E30" s="5" t="str">
        <f t="shared" si="4"/>
        <v/>
      </c>
      <c r="F30" s="5" t="str">
        <f t="shared" si="5"/>
        <v/>
      </c>
    </row>
    <row r="31" spans="1:6" x14ac:dyDescent="0.2">
      <c r="A31">
        <v>20</v>
      </c>
      <c r="B31" s="2"/>
      <c r="C31" s="23" t="s">
        <v>51</v>
      </c>
      <c r="D31" s="4">
        <f t="shared" si="3"/>
        <v>0</v>
      </c>
      <c r="E31" s="5" t="str">
        <f t="shared" si="4"/>
        <v/>
      </c>
      <c r="F31" s="5" t="str">
        <f t="shared" si="5"/>
        <v/>
      </c>
    </row>
    <row r="32" spans="1:6" x14ac:dyDescent="0.2">
      <c r="A32">
        <v>21</v>
      </c>
      <c r="B32" s="2"/>
      <c r="C32" s="23" t="s">
        <v>52</v>
      </c>
      <c r="D32" s="4">
        <f t="shared" si="3"/>
        <v>0</v>
      </c>
      <c r="E32" s="5" t="str">
        <f t="shared" si="4"/>
        <v/>
      </c>
      <c r="F32" s="5" t="str">
        <f t="shared" si="5"/>
        <v/>
      </c>
    </row>
    <row r="33" spans="1:6" x14ac:dyDescent="0.2">
      <c r="A33">
        <v>22</v>
      </c>
      <c r="B33" s="2"/>
      <c r="C33" s="23" t="s">
        <v>53</v>
      </c>
      <c r="D33" s="4">
        <f t="shared" si="3"/>
        <v>0</v>
      </c>
      <c r="E33" s="5" t="str">
        <f t="shared" si="4"/>
        <v/>
      </c>
      <c r="F33" s="5" t="str">
        <f t="shared" si="5"/>
        <v/>
      </c>
    </row>
    <row r="34" spans="1:6" x14ac:dyDescent="0.2">
      <c r="A34">
        <v>23</v>
      </c>
      <c r="B34" s="2"/>
      <c r="C34" s="23" t="s">
        <v>54</v>
      </c>
      <c r="D34" s="4">
        <f t="shared" si="3"/>
        <v>0</v>
      </c>
      <c r="E34" s="5" t="str">
        <f t="shared" si="4"/>
        <v/>
      </c>
      <c r="F34" s="5" t="str">
        <f t="shared" si="5"/>
        <v/>
      </c>
    </row>
    <row r="35" spans="1:6" x14ac:dyDescent="0.2">
      <c r="A35">
        <v>24</v>
      </c>
      <c r="B35" s="2"/>
      <c r="C35" s="23" t="s">
        <v>55</v>
      </c>
      <c r="D35" s="4" t="str">
        <f t="shared" si="3"/>
        <v/>
      </c>
      <c r="E35" s="5">
        <f t="shared" si="4"/>
        <v>0</v>
      </c>
      <c r="F35" s="5">
        <f t="shared" si="5"/>
        <v>0</v>
      </c>
    </row>
    <row r="36" spans="1:6" x14ac:dyDescent="0.2">
      <c r="A36">
        <v>25</v>
      </c>
      <c r="B36" s="2"/>
      <c r="C36" s="23" t="s">
        <v>38</v>
      </c>
      <c r="D36" s="4" t="str">
        <f t="shared" si="3"/>
        <v/>
      </c>
      <c r="E36" s="5">
        <f t="shared" si="4"/>
        <v>0</v>
      </c>
      <c r="F36" s="5">
        <f t="shared" si="5"/>
        <v>0</v>
      </c>
    </row>
    <row r="37" spans="1:6" x14ac:dyDescent="0.2">
      <c r="A37">
        <v>26</v>
      </c>
      <c r="B37" s="2"/>
      <c r="C37" s="23" t="s">
        <v>56</v>
      </c>
      <c r="D37" s="4">
        <f t="shared" si="3"/>
        <v>0</v>
      </c>
      <c r="E37" s="5" t="str">
        <f t="shared" si="4"/>
        <v/>
      </c>
      <c r="F37" s="5" t="str">
        <f t="shared" si="5"/>
        <v/>
      </c>
    </row>
    <row r="38" spans="1:6" x14ac:dyDescent="0.2">
      <c r="A38">
        <v>27</v>
      </c>
      <c r="B38" s="2"/>
      <c r="C38" s="23" t="s">
        <v>57</v>
      </c>
      <c r="D38" s="4">
        <f t="shared" si="3"/>
        <v>0</v>
      </c>
      <c r="E38" s="5" t="str">
        <f t="shared" si="4"/>
        <v/>
      </c>
      <c r="F38" s="5" t="str">
        <f t="shared" si="5"/>
        <v/>
      </c>
    </row>
    <row r="39" spans="1:6" x14ac:dyDescent="0.2">
      <c r="A39">
        <v>28</v>
      </c>
      <c r="B39" s="2"/>
      <c r="C39" s="23" t="s">
        <v>58</v>
      </c>
      <c r="D39" s="4">
        <f t="shared" si="3"/>
        <v>0</v>
      </c>
      <c r="E39" s="5" t="str">
        <f t="shared" si="4"/>
        <v/>
      </c>
      <c r="F39" s="5" t="str">
        <f t="shared" si="5"/>
        <v/>
      </c>
    </row>
    <row r="40" spans="1:6" x14ac:dyDescent="0.2">
      <c r="A40">
        <v>29</v>
      </c>
      <c r="B40" s="2"/>
      <c r="C40" s="23" t="s">
        <v>35</v>
      </c>
      <c r="D40" s="4" t="str">
        <f t="shared" si="3"/>
        <v/>
      </c>
      <c r="E40" s="5">
        <f t="shared" si="4"/>
        <v>0</v>
      </c>
      <c r="F40" s="5" t="str">
        <f t="shared" si="5"/>
        <v/>
      </c>
    </row>
    <row r="41" spans="1:6" x14ac:dyDescent="0.2">
      <c r="A41">
        <v>30</v>
      </c>
      <c r="B41" s="2"/>
      <c r="C41" s="23" t="s">
        <v>59</v>
      </c>
      <c r="D41" s="4" t="str">
        <f t="shared" si="3"/>
        <v/>
      </c>
      <c r="E41" s="5">
        <f t="shared" si="4"/>
        <v>0</v>
      </c>
      <c r="F41" s="5" t="str">
        <f t="shared" si="5"/>
        <v/>
      </c>
    </row>
    <row r="42" spans="1:6" x14ac:dyDescent="0.2">
      <c r="A42">
        <v>31</v>
      </c>
      <c r="B42" s="2"/>
      <c r="C42" s="23" t="s">
        <v>60</v>
      </c>
      <c r="D42" s="4" t="str">
        <f t="shared" si="3"/>
        <v/>
      </c>
      <c r="E42" s="5">
        <f t="shared" si="4"/>
        <v>0</v>
      </c>
      <c r="F42" s="5" t="str">
        <f t="shared" si="5"/>
        <v/>
      </c>
    </row>
    <row r="43" spans="1:6" x14ac:dyDescent="0.2">
      <c r="A43">
        <v>32</v>
      </c>
      <c r="B43" s="2"/>
      <c r="C43" s="23" t="s">
        <v>61</v>
      </c>
      <c r="D43" s="4" t="str">
        <f t="shared" si="3"/>
        <v/>
      </c>
      <c r="E43" s="5">
        <f t="shared" si="4"/>
        <v>0</v>
      </c>
      <c r="F43" s="5" t="str">
        <f t="shared" si="5"/>
        <v/>
      </c>
    </row>
    <row r="44" spans="1:6" x14ac:dyDescent="0.2">
      <c r="A44">
        <v>33</v>
      </c>
      <c r="B44" s="2"/>
      <c r="C44" s="23" t="s">
        <v>62</v>
      </c>
      <c r="D44" s="4" t="str">
        <f t="shared" ref="D44:D51" si="6">IF(ISERROR(SEARCH("(GR",C44)),"",B44)</f>
        <v/>
      </c>
      <c r="E44" s="5">
        <f t="shared" ref="E44:E51" si="7">IF(ISERROR(SEARCH("(CP",C44)),"",B44)</f>
        <v>0</v>
      </c>
      <c r="F44" s="5">
        <f t="shared" ref="F44:F51" si="8">IF(ISERROR(SEARCH("DI)",C44)),"",B44)</f>
        <v>0</v>
      </c>
    </row>
    <row r="45" spans="1:6" x14ac:dyDescent="0.2">
      <c r="A45">
        <v>34</v>
      </c>
      <c r="B45" s="2"/>
      <c r="C45" s="23" t="s">
        <v>63</v>
      </c>
      <c r="D45" s="4" t="str">
        <f t="shared" si="6"/>
        <v/>
      </c>
      <c r="E45" s="5">
        <f t="shared" si="7"/>
        <v>0</v>
      </c>
      <c r="F45" s="5">
        <f t="shared" si="8"/>
        <v>0</v>
      </c>
    </row>
    <row r="46" spans="1:6" x14ac:dyDescent="0.2">
      <c r="A46">
        <v>35</v>
      </c>
      <c r="B46" s="2"/>
      <c r="C46" s="23" t="s">
        <v>64</v>
      </c>
      <c r="D46" s="4" t="str">
        <f t="shared" si="6"/>
        <v/>
      </c>
      <c r="E46" s="5">
        <f t="shared" si="7"/>
        <v>0</v>
      </c>
      <c r="F46" s="5" t="str">
        <f t="shared" si="8"/>
        <v/>
      </c>
    </row>
    <row r="47" spans="1:6" x14ac:dyDescent="0.2">
      <c r="A47">
        <v>36</v>
      </c>
      <c r="B47" s="2"/>
      <c r="C47" s="23" t="s">
        <v>65</v>
      </c>
      <c r="D47" s="4" t="str">
        <f t="shared" si="6"/>
        <v/>
      </c>
      <c r="E47" s="5">
        <f t="shared" si="7"/>
        <v>0</v>
      </c>
      <c r="F47" s="5" t="str">
        <f t="shared" si="8"/>
        <v/>
      </c>
    </row>
    <row r="48" spans="1:6" x14ac:dyDescent="0.2">
      <c r="A48">
        <v>37</v>
      </c>
      <c r="B48" s="2"/>
      <c r="C48" s="23" t="s">
        <v>66</v>
      </c>
      <c r="D48" s="4" t="str">
        <f t="shared" si="6"/>
        <v/>
      </c>
      <c r="E48" s="5">
        <f t="shared" si="7"/>
        <v>0</v>
      </c>
      <c r="F48" s="5" t="str">
        <f t="shared" si="8"/>
        <v/>
      </c>
    </row>
    <row r="49" spans="1:6" x14ac:dyDescent="0.2">
      <c r="A49">
        <v>38</v>
      </c>
      <c r="B49" s="2"/>
      <c r="C49" s="23" t="s">
        <v>67</v>
      </c>
      <c r="D49" s="4" t="str">
        <f t="shared" si="6"/>
        <v/>
      </c>
      <c r="E49" s="5">
        <f t="shared" si="7"/>
        <v>0</v>
      </c>
      <c r="F49" s="5">
        <f t="shared" si="8"/>
        <v>0</v>
      </c>
    </row>
    <row r="50" spans="1:6" x14ac:dyDescent="0.2">
      <c r="A50">
        <v>39</v>
      </c>
      <c r="B50" s="2"/>
      <c r="C50" s="23" t="s">
        <v>68</v>
      </c>
      <c r="D50" s="4" t="str">
        <f t="shared" si="6"/>
        <v/>
      </c>
      <c r="E50" s="5">
        <f t="shared" si="7"/>
        <v>0</v>
      </c>
      <c r="F50" s="5">
        <f t="shared" si="8"/>
        <v>0</v>
      </c>
    </row>
    <row r="51" spans="1:6" x14ac:dyDescent="0.2">
      <c r="A51">
        <v>40</v>
      </c>
      <c r="B51" s="2"/>
      <c r="C51" s="23" t="s">
        <v>36</v>
      </c>
      <c r="D51" s="4" t="str">
        <f t="shared" si="6"/>
        <v/>
      </c>
      <c r="E51" s="5" t="str">
        <f t="shared" si="7"/>
        <v/>
      </c>
      <c r="F51" s="5" t="str">
        <f t="shared" si="8"/>
        <v/>
      </c>
    </row>
    <row r="52" spans="1:6" ht="13.5" thickBot="1" x14ac:dyDescent="0.25">
      <c r="D52" s="6"/>
      <c r="E52" s="6"/>
      <c r="F52" s="6"/>
    </row>
    <row r="53" spans="1:6" x14ac:dyDescent="0.2">
      <c r="A53" s="27" t="s">
        <v>5</v>
      </c>
      <c r="B53" s="25">
        <f>SUM(B12:B51)</f>
        <v>0</v>
      </c>
      <c r="D53" s="7"/>
      <c r="E53" s="7"/>
      <c r="F53" s="7"/>
    </row>
    <row r="54" spans="1:6" x14ac:dyDescent="0.2">
      <c r="A54" s="13" t="s">
        <v>6</v>
      </c>
      <c r="B54" s="26">
        <f>SUM(D12:D51)</f>
        <v>0</v>
      </c>
    </row>
    <row r="55" spans="1:6" x14ac:dyDescent="0.2">
      <c r="A55" s="13" t="s">
        <v>7</v>
      </c>
      <c r="B55" s="26">
        <f>SUM(E12:E51)</f>
        <v>0</v>
      </c>
    </row>
    <row r="56" spans="1:6" ht="13.5" thickBot="1" x14ac:dyDescent="0.25">
      <c r="A56" s="28" t="s">
        <v>8</v>
      </c>
      <c r="B56" s="29">
        <f>SUM(F12:F51)</f>
        <v>0</v>
      </c>
    </row>
  </sheetData>
  <protectedRanges>
    <protectedRange sqref="B3:B10 B12:B51" name="Range1"/>
  </protectedRanges>
  <autoFilter ref="D11:F56" xr:uid="{00000000-0009-0000-0000-000001000000}"/>
  <mergeCells count="1">
    <mergeCell ref="A1:C1"/>
  </mergeCells>
  <phoneticPr fontId="9" type="noConversion"/>
  <pageMargins left="0.75" right="0.75" top="1" bottom="1" header="0.5" footer="0.5"/>
  <pageSetup paperSize="9" scale="90" orientation="portrait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pageSetUpPr fitToPage="1"/>
  </sheetPr>
  <dimension ref="A1:P56"/>
  <sheetViews>
    <sheetView zoomScale="90" workbookViewId="0">
      <selection activeCell="C3" sqref="C3"/>
    </sheetView>
  </sheetViews>
  <sheetFormatPr defaultRowHeight="12.75" x14ac:dyDescent="0.2"/>
  <cols>
    <col min="2" max="2" width="52.140625" bestFit="1" customWidth="1"/>
    <col min="3" max="4" width="27.42578125" customWidth="1"/>
    <col min="5" max="6" width="10.42578125" customWidth="1"/>
    <col min="7" max="10" width="9.140625" hidden="1" customWidth="1"/>
    <col min="11" max="11" width="9.140625" style="12" hidden="1" customWidth="1"/>
    <col min="12" max="15" width="9.140625" hidden="1" customWidth="1"/>
  </cols>
  <sheetData>
    <row r="1" spans="1:16" ht="81.75" customHeight="1" x14ac:dyDescent="0.2">
      <c r="B1" s="22" t="s">
        <v>27</v>
      </c>
    </row>
    <row r="2" spans="1:16" x14ac:dyDescent="0.2">
      <c r="C2" s="18" t="s">
        <v>18</v>
      </c>
      <c r="D2" s="18" t="s">
        <v>19</v>
      </c>
      <c r="E2" s="18"/>
    </row>
    <row r="3" spans="1:16" ht="13.5" customHeight="1" x14ac:dyDescent="0.2">
      <c r="B3" s="17" t="s">
        <v>11</v>
      </c>
      <c r="C3" s="34"/>
      <c r="D3" s="34"/>
      <c r="E3" s="36"/>
    </row>
    <row r="4" spans="1:16" ht="13.5" customHeight="1" x14ac:dyDescent="0.2">
      <c r="B4" s="17" t="s">
        <v>12</v>
      </c>
      <c r="C4" s="34"/>
      <c r="D4" s="34"/>
    </row>
    <row r="5" spans="1:16" ht="13.5" customHeight="1" x14ac:dyDescent="0.2">
      <c r="B5" s="17" t="s">
        <v>13</v>
      </c>
      <c r="C5" s="34"/>
      <c r="D5" s="34"/>
    </row>
    <row r="6" spans="1:16" ht="13.5" customHeight="1" x14ac:dyDescent="0.2">
      <c r="B6" s="17" t="s">
        <v>14</v>
      </c>
      <c r="C6" s="34"/>
      <c r="D6" s="34"/>
    </row>
    <row r="7" spans="1:16" ht="13.5" customHeight="1" x14ac:dyDescent="0.2">
      <c r="B7" s="17" t="s">
        <v>15</v>
      </c>
      <c r="C7" s="34"/>
      <c r="D7" s="34"/>
    </row>
    <row r="8" spans="1:16" ht="13.5" customHeight="1" x14ac:dyDescent="0.2">
      <c r="B8" s="17" t="s">
        <v>6</v>
      </c>
      <c r="C8" s="34"/>
      <c r="D8" s="34"/>
    </row>
    <row r="9" spans="1:16" ht="13.5" customHeight="1" x14ac:dyDescent="0.2">
      <c r="B9" s="17" t="s">
        <v>16</v>
      </c>
      <c r="C9" s="34"/>
      <c r="D9" s="34"/>
    </row>
    <row r="10" spans="1:16" ht="13.5" customHeight="1" x14ac:dyDescent="0.2">
      <c r="B10" s="17" t="s">
        <v>17</v>
      </c>
      <c r="C10" s="33"/>
      <c r="D10" s="33"/>
    </row>
    <row r="11" spans="1:16" ht="13.5" customHeight="1" x14ac:dyDescent="0.2">
      <c r="B11" s="18" t="s">
        <v>1</v>
      </c>
      <c r="C11" s="40" t="s">
        <v>9</v>
      </c>
      <c r="D11" s="40" t="s">
        <v>10</v>
      </c>
      <c r="E11" s="9" t="s">
        <v>71</v>
      </c>
      <c r="F11" s="9" t="s">
        <v>72</v>
      </c>
      <c r="H11" s="3"/>
      <c r="I11" s="3"/>
      <c r="J11" s="3"/>
      <c r="K11" s="10"/>
      <c r="L11" s="3"/>
      <c r="M11" s="3"/>
      <c r="N11" s="3"/>
    </row>
    <row r="12" spans="1:16" ht="13.5" customHeight="1" x14ac:dyDescent="0.2">
      <c r="A12">
        <v>1</v>
      </c>
      <c r="B12" s="13" t="str">
        <f>'OCUS Benchmark v7'!C12</f>
        <v>Retrieve assembly 1 (CP)</v>
      </c>
      <c r="C12" s="2"/>
      <c r="D12" s="2"/>
      <c r="E12" s="37" t="str">
        <f>IF(OR(ISBLANK(C12),ISBLANK(D12)),"",D12-C12)</f>
        <v/>
      </c>
      <c r="F12" s="8" t="str">
        <f t="shared" ref="F12:F51" si="0">IF(OR(ISBLANK(C12),ISBLANK(D12)),"",(D12-C12)/C12)</f>
        <v/>
      </c>
      <c r="H12" s="5" t="str">
        <f>IF(ISERROR(SEARCH("(GR",B12)),"",C12)</f>
        <v/>
      </c>
      <c r="I12" s="5">
        <f>IF(ISERROR(SEARCH("(CP",B12)),"",C12)</f>
        <v>0</v>
      </c>
      <c r="J12" s="5" t="str">
        <f>IF(ISERROR(SEARCH("DI)",B12)),"",C12)</f>
        <v/>
      </c>
      <c r="K12" s="11"/>
      <c r="L12" s="5" t="str">
        <f>IF(ISERROR(SEARCH("(GR",B12)),"",D12)</f>
        <v/>
      </c>
      <c r="M12" s="5">
        <f>IF(ISERROR(SEARCH("(CP",B12)),"",D12)</f>
        <v>0</v>
      </c>
      <c r="N12" s="5" t="str">
        <f>IF(ISERROR(SEARCH("DI)",B12)),"",D12)</f>
        <v/>
      </c>
      <c r="P12" s="35"/>
    </row>
    <row r="13" spans="1:16" ht="13.5" customHeight="1" x14ac:dyDescent="0.2">
      <c r="A13">
        <v>2</v>
      </c>
      <c r="B13" s="13" t="str">
        <f>'OCUS Benchmark v7'!C13</f>
        <v>Retrieve assembly 2 (CP)</v>
      </c>
      <c r="C13" s="2"/>
      <c r="D13" s="2"/>
      <c r="E13" s="37" t="str">
        <f t="shared" ref="E13:E51" si="1">IF(OR(ISBLANK(C13),ISBLANK(D13)),"",D13-C13)</f>
        <v/>
      </c>
      <c r="F13" s="8" t="str">
        <f t="shared" si="0"/>
        <v/>
      </c>
      <c r="H13" s="5" t="str">
        <f t="shared" ref="H13:H43" si="2">IF(ISERROR(SEARCH("(GR",B13)),"",C13)</f>
        <v/>
      </c>
      <c r="I13" s="5">
        <f t="shared" ref="I13:I43" si="3">IF(ISERROR(SEARCH("(CP",B13)),"",C13)</f>
        <v>0</v>
      </c>
      <c r="J13" s="5" t="str">
        <f t="shared" ref="J13:J43" si="4">IF(ISERROR(SEARCH("DI)",B13)),"",C13)</f>
        <v/>
      </c>
      <c r="K13" s="11"/>
      <c r="L13" s="5" t="str">
        <f t="shared" ref="L13:L43" si="5">IF(ISERROR(SEARCH("(GR",B13)),"",D13)</f>
        <v/>
      </c>
      <c r="M13" s="5">
        <f t="shared" ref="M13:M43" si="6">IF(ISERROR(SEARCH("(CP",B13)),"",D13)</f>
        <v>0</v>
      </c>
      <c r="N13" s="5" t="str">
        <f t="shared" ref="N13:N43" si="7">IF(ISERROR(SEARCH("DI)",B13)),"",D13)</f>
        <v/>
      </c>
      <c r="P13" s="35"/>
    </row>
    <row r="14" spans="1:16" x14ac:dyDescent="0.2">
      <c r="A14">
        <v>3</v>
      </c>
      <c r="B14" s="13" t="str">
        <f>'OCUS Benchmark v7'!C14</f>
        <v>Retrieve assembly 3 (CP)</v>
      </c>
      <c r="C14" s="2"/>
      <c r="D14" s="2"/>
      <c r="E14" s="37" t="str">
        <f t="shared" si="1"/>
        <v/>
      </c>
      <c r="F14" s="8" t="str">
        <f t="shared" si="0"/>
        <v/>
      </c>
      <c r="H14" s="5" t="str">
        <f t="shared" si="2"/>
        <v/>
      </c>
      <c r="I14" s="5">
        <f t="shared" si="3"/>
        <v>0</v>
      </c>
      <c r="J14" s="5" t="str">
        <f t="shared" si="4"/>
        <v/>
      </c>
      <c r="K14" s="11"/>
      <c r="L14" s="5" t="str">
        <f t="shared" si="5"/>
        <v/>
      </c>
      <c r="M14" s="5">
        <f t="shared" si="6"/>
        <v>0</v>
      </c>
      <c r="N14" s="5" t="str">
        <f t="shared" si="7"/>
        <v/>
      </c>
      <c r="P14" s="35"/>
    </row>
    <row r="15" spans="1:16" x14ac:dyDescent="0.2">
      <c r="A15">
        <v>4</v>
      </c>
      <c r="B15" s="13" t="str">
        <f>'OCUS Benchmark v7'!C15</f>
        <v>Retrieve assembly 4 (CP)</v>
      </c>
      <c r="C15" s="2"/>
      <c r="D15" s="2"/>
      <c r="E15" s="37" t="str">
        <f t="shared" si="1"/>
        <v/>
      </c>
      <c r="F15" s="8" t="str">
        <f t="shared" si="0"/>
        <v/>
      </c>
      <c r="H15" s="5" t="str">
        <f t="shared" si="2"/>
        <v/>
      </c>
      <c r="I15" s="5">
        <f t="shared" si="3"/>
        <v>0</v>
      </c>
      <c r="J15" s="5" t="str">
        <f t="shared" si="4"/>
        <v/>
      </c>
      <c r="K15" s="11"/>
      <c r="L15" s="5" t="str">
        <f t="shared" si="5"/>
        <v/>
      </c>
      <c r="M15" s="5">
        <f t="shared" si="6"/>
        <v>0</v>
      </c>
      <c r="N15" s="5" t="str">
        <f t="shared" si="7"/>
        <v/>
      </c>
      <c r="P15" s="35"/>
    </row>
    <row r="16" spans="1:16" x14ac:dyDescent="0.2">
      <c r="A16">
        <v>5</v>
      </c>
      <c r="B16" s="13" t="str">
        <f>'OCUS Benchmark v7'!C16</f>
        <v>Retrieve assembly 5 (CP)</v>
      </c>
      <c r="C16" s="2"/>
      <c r="D16" s="2"/>
      <c r="E16" s="37" t="str">
        <f t="shared" si="1"/>
        <v/>
      </c>
      <c r="F16" s="8" t="str">
        <f t="shared" si="0"/>
        <v/>
      </c>
      <c r="H16" s="5" t="str">
        <f t="shared" si="2"/>
        <v/>
      </c>
      <c r="I16" s="5">
        <f t="shared" si="3"/>
        <v>0</v>
      </c>
      <c r="J16" s="5" t="str">
        <f t="shared" si="4"/>
        <v/>
      </c>
      <c r="K16" s="11"/>
      <c r="L16" s="5" t="str">
        <f t="shared" si="5"/>
        <v/>
      </c>
      <c r="M16" s="5">
        <f t="shared" si="6"/>
        <v>0</v>
      </c>
      <c r="N16" s="5" t="str">
        <f t="shared" si="7"/>
        <v/>
      </c>
      <c r="P16" s="35"/>
    </row>
    <row r="17" spans="1:16" x14ac:dyDescent="0.2">
      <c r="A17">
        <v>6</v>
      </c>
      <c r="B17" s="13" t="str">
        <f>'OCUS Benchmark v7'!C17</f>
        <v>Retrieve large assembly (GR)</v>
      </c>
      <c r="C17" s="2"/>
      <c r="D17" s="2"/>
      <c r="E17" s="37" t="str">
        <f t="shared" si="1"/>
        <v/>
      </c>
      <c r="F17" s="8" t="str">
        <f t="shared" si="0"/>
        <v/>
      </c>
      <c r="H17" s="5">
        <f t="shared" si="2"/>
        <v>0</v>
      </c>
      <c r="I17" s="5" t="str">
        <f t="shared" si="3"/>
        <v/>
      </c>
      <c r="J17" s="5" t="str">
        <f t="shared" si="4"/>
        <v/>
      </c>
      <c r="K17" s="11"/>
      <c r="L17" s="5">
        <f t="shared" si="5"/>
        <v>0</v>
      </c>
      <c r="M17" s="5" t="str">
        <f t="shared" si="6"/>
        <v/>
      </c>
      <c r="N17" s="5" t="str">
        <f t="shared" si="7"/>
        <v/>
      </c>
      <c r="P17" s="35"/>
    </row>
    <row r="18" spans="1:16" x14ac:dyDescent="0.2">
      <c r="A18">
        <v>7</v>
      </c>
      <c r="B18" s="13" t="str">
        <f>'OCUS Benchmark v7'!C18</f>
        <v xml:space="preserve">20 exploded views (GR) </v>
      </c>
      <c r="C18" s="2"/>
      <c r="D18" s="2"/>
      <c r="E18" s="37" t="str">
        <f t="shared" si="1"/>
        <v/>
      </c>
      <c r="F18" s="8" t="str">
        <f t="shared" si="0"/>
        <v/>
      </c>
      <c r="H18" s="5">
        <f t="shared" si="2"/>
        <v>0</v>
      </c>
      <c r="I18" s="5" t="str">
        <f t="shared" si="3"/>
        <v/>
      </c>
      <c r="J18" s="5" t="str">
        <f t="shared" si="4"/>
        <v/>
      </c>
      <c r="K18" s="11"/>
      <c r="L18" s="5">
        <f t="shared" si="5"/>
        <v>0</v>
      </c>
      <c r="M18" s="5" t="str">
        <f t="shared" si="6"/>
        <v/>
      </c>
      <c r="N18" s="5" t="str">
        <f t="shared" si="7"/>
        <v/>
      </c>
      <c r="P18" s="35"/>
    </row>
    <row r="19" spans="1:16" x14ac:dyDescent="0.2">
      <c r="A19">
        <v>8</v>
      </c>
      <c r="B19" s="13" t="str">
        <f>'OCUS Benchmark v7'!C19</f>
        <v xml:space="preserve">300 shaded view redraws (GR) </v>
      </c>
      <c r="C19" s="2"/>
      <c r="D19" s="2"/>
      <c r="E19" s="37" t="str">
        <f t="shared" si="1"/>
        <v/>
      </c>
      <c r="F19" s="8" t="str">
        <f t="shared" si="0"/>
        <v/>
      </c>
      <c r="H19" s="5">
        <f t="shared" si="2"/>
        <v>0</v>
      </c>
      <c r="I19" s="5" t="str">
        <f t="shared" si="3"/>
        <v/>
      </c>
      <c r="J19" s="5" t="str">
        <f t="shared" si="4"/>
        <v/>
      </c>
      <c r="K19" s="11"/>
      <c r="L19" s="5">
        <f t="shared" si="5"/>
        <v>0</v>
      </c>
      <c r="M19" s="5" t="str">
        <f t="shared" si="6"/>
        <v/>
      </c>
      <c r="N19" s="5" t="str">
        <f t="shared" si="7"/>
        <v/>
      </c>
      <c r="P19" s="35"/>
    </row>
    <row r="20" spans="1:16" x14ac:dyDescent="0.2">
      <c r="A20">
        <v>9</v>
      </c>
      <c r="B20" s="13" t="str">
        <f>'OCUS Benchmark v7'!C20</f>
        <v xml:space="preserve">400 shaded view redraws with edges (GR) </v>
      </c>
      <c r="C20" s="2"/>
      <c r="D20" s="2"/>
      <c r="E20" s="37" t="str">
        <f t="shared" si="1"/>
        <v/>
      </c>
      <c r="F20" s="8" t="str">
        <f t="shared" si="0"/>
        <v/>
      </c>
      <c r="H20" s="5">
        <f t="shared" si="2"/>
        <v>0</v>
      </c>
      <c r="I20" s="5" t="str">
        <f t="shared" si="3"/>
        <v/>
      </c>
      <c r="J20" s="5" t="str">
        <f t="shared" si="4"/>
        <v/>
      </c>
      <c r="K20" s="11"/>
      <c r="L20" s="5">
        <f t="shared" si="5"/>
        <v>0</v>
      </c>
      <c r="M20" s="5" t="str">
        <f t="shared" si="6"/>
        <v/>
      </c>
      <c r="N20" s="5" t="str">
        <f t="shared" si="7"/>
        <v/>
      </c>
      <c r="P20" s="35"/>
    </row>
    <row r="21" spans="1:16" x14ac:dyDescent="0.2">
      <c r="A21">
        <v>10</v>
      </c>
      <c r="B21" s="13" t="str">
        <f>'OCUS Benchmark v7'!C21</f>
        <v xml:space="preserve">100 shaded view redraws with edges and datums (GR) </v>
      </c>
      <c r="C21" s="2"/>
      <c r="D21" s="2"/>
      <c r="E21" s="37" t="str">
        <f t="shared" si="1"/>
        <v/>
      </c>
      <c r="F21" s="8" t="str">
        <f t="shared" si="0"/>
        <v/>
      </c>
      <c r="H21" s="5">
        <f t="shared" si="2"/>
        <v>0</v>
      </c>
      <c r="I21" s="5" t="str">
        <f t="shared" si="3"/>
        <v/>
      </c>
      <c r="J21" s="5" t="str">
        <f t="shared" si="4"/>
        <v/>
      </c>
      <c r="K21" s="11"/>
      <c r="L21" s="5">
        <f t="shared" si="5"/>
        <v>0</v>
      </c>
      <c r="M21" s="5" t="str">
        <f t="shared" si="6"/>
        <v/>
      </c>
      <c r="N21" s="5" t="str">
        <f t="shared" si="7"/>
        <v/>
      </c>
      <c r="P21" s="35"/>
    </row>
    <row r="22" spans="1:16" x14ac:dyDescent="0.2">
      <c r="A22" s="32">
        <v>11</v>
      </c>
      <c r="B22" s="13" t="str">
        <f>'OCUS Benchmark v7'!C22</f>
        <v xml:space="preserve">300 wireframe view redraws (GR) </v>
      </c>
      <c r="C22" s="2"/>
      <c r="D22" s="2"/>
      <c r="E22" s="37" t="str">
        <f t="shared" si="1"/>
        <v/>
      </c>
      <c r="F22" s="8" t="str">
        <f t="shared" si="0"/>
        <v/>
      </c>
      <c r="H22" s="5">
        <f t="shared" si="2"/>
        <v>0</v>
      </c>
      <c r="I22" s="5" t="str">
        <f t="shared" si="3"/>
        <v/>
      </c>
      <c r="J22" s="5" t="str">
        <f t="shared" si="4"/>
        <v/>
      </c>
      <c r="K22" s="11"/>
      <c r="L22" s="5">
        <f t="shared" si="5"/>
        <v>0</v>
      </c>
      <c r="M22" s="5" t="str">
        <f t="shared" si="6"/>
        <v/>
      </c>
      <c r="N22" s="5" t="str">
        <f t="shared" si="7"/>
        <v/>
      </c>
      <c r="P22" s="35"/>
    </row>
    <row r="23" spans="1:16" x14ac:dyDescent="0.2">
      <c r="A23" s="32">
        <v>12</v>
      </c>
      <c r="B23" s="13" t="str">
        <f>'OCUS Benchmark v7'!C23</f>
        <v xml:space="preserve">100 wireframe view redraws with DTMS (GR) </v>
      </c>
      <c r="C23" s="2"/>
      <c r="D23" s="2"/>
      <c r="E23" s="37" t="str">
        <f t="shared" si="1"/>
        <v/>
      </c>
      <c r="F23" s="8" t="str">
        <f t="shared" si="0"/>
        <v/>
      </c>
      <c r="H23" s="5">
        <f t="shared" si="2"/>
        <v>0</v>
      </c>
      <c r="I23" s="5" t="str">
        <f t="shared" si="3"/>
        <v/>
      </c>
      <c r="J23" s="5" t="str">
        <f t="shared" si="4"/>
        <v/>
      </c>
      <c r="K23" s="11"/>
      <c r="L23" s="5">
        <f t="shared" si="5"/>
        <v>0</v>
      </c>
      <c r="M23" s="5" t="str">
        <f t="shared" si="6"/>
        <v/>
      </c>
      <c r="N23" s="5" t="str">
        <f t="shared" si="7"/>
        <v/>
      </c>
      <c r="P23" s="35"/>
    </row>
    <row r="24" spans="1:16" x14ac:dyDescent="0.2">
      <c r="A24">
        <v>13</v>
      </c>
      <c r="B24" s="13" t="str">
        <f>'OCUS Benchmark v7'!C24</f>
        <v xml:space="preserve">2 hidden view redraws (GR) </v>
      </c>
      <c r="C24" s="2"/>
      <c r="D24" s="2"/>
      <c r="E24" s="37" t="str">
        <f t="shared" si="1"/>
        <v/>
      </c>
      <c r="F24" s="8" t="str">
        <f t="shared" si="0"/>
        <v/>
      </c>
      <c r="H24" s="5">
        <f t="shared" si="2"/>
        <v>0</v>
      </c>
      <c r="I24" s="5" t="str">
        <f t="shared" si="3"/>
        <v/>
      </c>
      <c r="J24" s="5" t="str">
        <f t="shared" si="4"/>
        <v/>
      </c>
      <c r="K24" s="11"/>
      <c r="L24" s="5">
        <f t="shared" si="5"/>
        <v>0</v>
      </c>
      <c r="M24" s="5" t="str">
        <f t="shared" si="6"/>
        <v/>
      </c>
      <c r="N24" s="5" t="str">
        <f t="shared" si="7"/>
        <v/>
      </c>
      <c r="P24" s="35"/>
    </row>
    <row r="25" spans="1:16" x14ac:dyDescent="0.2">
      <c r="A25">
        <v>14</v>
      </c>
      <c r="B25" s="13" t="str">
        <f>'OCUS Benchmark v7'!C25</f>
        <v xml:space="preserve">200 hidden view redraws with Fast HLR (GR) </v>
      </c>
      <c r="C25" s="2"/>
      <c r="D25" s="2"/>
      <c r="E25" s="37" t="str">
        <f t="shared" si="1"/>
        <v/>
      </c>
      <c r="F25" s="8" t="str">
        <f t="shared" si="0"/>
        <v/>
      </c>
      <c r="H25" s="5">
        <f t="shared" si="2"/>
        <v>0</v>
      </c>
      <c r="I25" s="5" t="str">
        <f t="shared" si="3"/>
        <v/>
      </c>
      <c r="J25" s="5" t="str">
        <f t="shared" si="4"/>
        <v/>
      </c>
      <c r="K25" s="11"/>
      <c r="L25" s="5">
        <f t="shared" si="5"/>
        <v>0</v>
      </c>
      <c r="M25" s="5" t="str">
        <f t="shared" si="6"/>
        <v/>
      </c>
      <c r="N25" s="5" t="str">
        <f t="shared" si="7"/>
        <v/>
      </c>
      <c r="P25" s="35"/>
    </row>
    <row r="26" spans="1:16" x14ac:dyDescent="0.2">
      <c r="A26">
        <v>15</v>
      </c>
      <c r="B26" s="13" t="str">
        <f>'OCUS Benchmark v7'!C26</f>
        <v xml:space="preserve">300 shaded redraws with selection (GR) </v>
      </c>
      <c r="C26" s="2"/>
      <c r="D26" s="2"/>
      <c r="E26" s="37" t="str">
        <f t="shared" si="1"/>
        <v/>
      </c>
      <c r="F26" s="8" t="str">
        <f t="shared" si="0"/>
        <v/>
      </c>
      <c r="H26" s="5">
        <f t="shared" si="2"/>
        <v>0</v>
      </c>
      <c r="I26" s="5" t="str">
        <f t="shared" si="3"/>
        <v/>
      </c>
      <c r="J26" s="5" t="str">
        <f t="shared" si="4"/>
        <v/>
      </c>
      <c r="K26" s="11"/>
      <c r="L26" s="5">
        <f t="shared" si="5"/>
        <v>0</v>
      </c>
      <c r="M26" s="5" t="str">
        <f t="shared" si="6"/>
        <v/>
      </c>
      <c r="N26" s="5" t="str">
        <f t="shared" si="7"/>
        <v/>
      </c>
      <c r="P26" s="35"/>
    </row>
    <row r="27" spans="1:16" x14ac:dyDescent="0.2">
      <c r="A27">
        <v>16</v>
      </c>
      <c r="B27" s="13" t="str">
        <f>'OCUS Benchmark v7'!C27</f>
        <v xml:space="preserve">15 shaded pan and zoom (GR) </v>
      </c>
      <c r="C27" s="2"/>
      <c r="D27" s="2"/>
      <c r="E27" s="37" t="str">
        <f t="shared" si="1"/>
        <v/>
      </c>
      <c r="F27" s="8" t="str">
        <f t="shared" si="0"/>
        <v/>
      </c>
      <c r="H27" s="5">
        <f t="shared" si="2"/>
        <v>0</v>
      </c>
      <c r="I27" s="5" t="str">
        <f t="shared" si="3"/>
        <v/>
      </c>
      <c r="J27" s="5" t="str">
        <f t="shared" si="4"/>
        <v/>
      </c>
      <c r="K27" s="11"/>
      <c r="L27" s="5">
        <f t="shared" si="5"/>
        <v>0</v>
      </c>
      <c r="M27" s="5" t="str">
        <f t="shared" si="6"/>
        <v/>
      </c>
      <c r="N27" s="5" t="str">
        <f t="shared" si="7"/>
        <v/>
      </c>
      <c r="P27" s="35"/>
    </row>
    <row r="28" spans="1:16" x14ac:dyDescent="0.2">
      <c r="A28">
        <v>17</v>
      </c>
      <c r="B28" s="13" t="str">
        <f>'OCUS Benchmark v7'!C28</f>
        <v xml:space="preserve">15 full screen zooms (GR) </v>
      </c>
      <c r="C28" s="2"/>
      <c r="D28" s="2"/>
      <c r="E28" s="37" t="str">
        <f t="shared" si="1"/>
        <v/>
      </c>
      <c r="F28" s="8" t="str">
        <f t="shared" si="0"/>
        <v/>
      </c>
      <c r="H28" s="5">
        <f t="shared" si="2"/>
        <v>0</v>
      </c>
      <c r="I28" s="5" t="str">
        <f t="shared" si="3"/>
        <v/>
      </c>
      <c r="J28" s="5" t="str">
        <f t="shared" si="4"/>
        <v/>
      </c>
      <c r="K28" s="11"/>
      <c r="L28" s="5">
        <f t="shared" si="5"/>
        <v>0</v>
      </c>
      <c r="M28" s="5" t="str">
        <f t="shared" si="6"/>
        <v/>
      </c>
      <c r="N28" s="5" t="str">
        <f t="shared" si="7"/>
        <v/>
      </c>
      <c r="P28" s="35"/>
    </row>
    <row r="29" spans="1:16" x14ac:dyDescent="0.2">
      <c r="A29">
        <v>18</v>
      </c>
      <c r="B29" s="13" t="str">
        <f>'OCUS Benchmark v7'!C29</f>
        <v>initiate advanced shaded mode (CP)</v>
      </c>
      <c r="C29" s="2"/>
      <c r="D29" s="2"/>
      <c r="E29" s="37" t="str">
        <f t="shared" si="1"/>
        <v/>
      </c>
      <c r="F29" s="8" t="str">
        <f t="shared" si="0"/>
        <v/>
      </c>
      <c r="H29" s="5" t="str">
        <f t="shared" si="2"/>
        <v/>
      </c>
      <c r="I29" s="5">
        <f t="shared" si="3"/>
        <v>0</v>
      </c>
      <c r="J29" s="5" t="str">
        <f t="shared" si="4"/>
        <v/>
      </c>
      <c r="K29" s="11"/>
      <c r="L29" s="5" t="str">
        <f t="shared" si="5"/>
        <v/>
      </c>
      <c r="M29" s="5">
        <f t="shared" si="6"/>
        <v>0</v>
      </c>
      <c r="N29" s="5" t="str">
        <f t="shared" si="7"/>
        <v/>
      </c>
      <c r="P29" s="35"/>
    </row>
    <row r="30" spans="1:16" x14ac:dyDescent="0.2">
      <c r="A30">
        <v>19</v>
      </c>
      <c r="B30" s="13" t="str">
        <f>'OCUS Benchmark v7'!C30</f>
        <v xml:space="preserve">200 shaded spins with reflection (GR) </v>
      </c>
      <c r="C30" s="2"/>
      <c r="D30" s="2"/>
      <c r="E30" s="37" t="str">
        <f t="shared" si="1"/>
        <v/>
      </c>
      <c r="F30" s="8" t="str">
        <f t="shared" si="0"/>
        <v/>
      </c>
      <c r="H30" s="5">
        <f t="shared" si="2"/>
        <v>0</v>
      </c>
      <c r="I30" s="5" t="str">
        <f t="shared" si="3"/>
        <v/>
      </c>
      <c r="J30" s="5" t="str">
        <f t="shared" si="4"/>
        <v/>
      </c>
      <c r="K30" s="11"/>
      <c r="L30" s="5">
        <f t="shared" si="5"/>
        <v>0</v>
      </c>
      <c r="M30" s="5" t="str">
        <f t="shared" si="6"/>
        <v/>
      </c>
      <c r="N30" s="5" t="str">
        <f t="shared" si="7"/>
        <v/>
      </c>
      <c r="P30" s="35"/>
    </row>
    <row r="31" spans="1:16" x14ac:dyDescent="0.2">
      <c r="A31">
        <v>20</v>
      </c>
      <c r="B31" s="13" t="str">
        <f>'OCUS Benchmark v7'!C31</f>
        <v xml:space="preserve">100 shaded spins with scene (GR) </v>
      </c>
      <c r="C31" s="2"/>
      <c r="D31" s="2"/>
      <c r="E31" s="37" t="str">
        <f t="shared" si="1"/>
        <v/>
      </c>
      <c r="F31" s="8" t="str">
        <f t="shared" si="0"/>
        <v/>
      </c>
      <c r="H31" s="5">
        <f t="shared" si="2"/>
        <v>0</v>
      </c>
      <c r="I31" s="5" t="str">
        <f t="shared" si="3"/>
        <v/>
      </c>
      <c r="J31" s="5" t="str">
        <f t="shared" si="4"/>
        <v/>
      </c>
      <c r="K31" s="11"/>
      <c r="L31" s="5">
        <f t="shared" si="5"/>
        <v>0</v>
      </c>
      <c r="M31" s="5" t="str">
        <f t="shared" si="6"/>
        <v/>
      </c>
      <c r="N31" s="5" t="str">
        <f t="shared" si="7"/>
        <v/>
      </c>
      <c r="P31" s="35"/>
    </row>
    <row r="32" spans="1:16" x14ac:dyDescent="0.2">
      <c r="A32">
        <v>21</v>
      </c>
      <c r="B32" s="13" t="str">
        <f>'OCUS Benchmark v7'!C32</f>
        <v xml:space="preserve">20 advanced shaded zooms (GR) </v>
      </c>
      <c r="C32" s="2"/>
      <c r="D32" s="2"/>
      <c r="E32" s="37" t="str">
        <f t="shared" si="1"/>
        <v/>
      </c>
      <c r="F32" s="8" t="str">
        <f t="shared" si="0"/>
        <v/>
      </c>
      <c r="H32" s="5">
        <f t="shared" si="2"/>
        <v>0</v>
      </c>
      <c r="I32" s="5" t="str">
        <f t="shared" si="3"/>
        <v/>
      </c>
      <c r="J32" s="5" t="str">
        <f t="shared" si="4"/>
        <v/>
      </c>
      <c r="K32" s="11"/>
      <c r="L32" s="5">
        <f t="shared" si="5"/>
        <v>0</v>
      </c>
      <c r="M32" s="5" t="str">
        <f t="shared" si="6"/>
        <v/>
      </c>
      <c r="N32" s="5" t="str">
        <f t="shared" si="7"/>
        <v/>
      </c>
      <c r="P32" s="35"/>
    </row>
    <row r="33" spans="1:16" x14ac:dyDescent="0.2">
      <c r="A33">
        <v>22</v>
      </c>
      <c r="B33" s="13" t="str">
        <f>'OCUS Benchmark v7'!C33</f>
        <v xml:space="preserve">400 shaded spins (GR) </v>
      </c>
      <c r="C33" s="2"/>
      <c r="D33" s="2"/>
      <c r="E33" s="37" t="str">
        <f t="shared" si="1"/>
        <v/>
      </c>
      <c r="F33" s="8" t="str">
        <f t="shared" si="0"/>
        <v/>
      </c>
      <c r="H33" s="5">
        <f t="shared" si="2"/>
        <v>0</v>
      </c>
      <c r="I33" s="5" t="str">
        <f t="shared" si="3"/>
        <v/>
      </c>
      <c r="J33" s="5" t="str">
        <f t="shared" si="4"/>
        <v/>
      </c>
      <c r="K33" s="11"/>
      <c r="L33" s="5">
        <f t="shared" si="5"/>
        <v>0</v>
      </c>
      <c r="M33" s="5" t="str">
        <f t="shared" si="6"/>
        <v/>
      </c>
      <c r="N33" s="5" t="str">
        <f t="shared" si="7"/>
        <v/>
      </c>
      <c r="P33" s="35"/>
    </row>
    <row r="34" spans="1:16" x14ac:dyDescent="0.2">
      <c r="A34">
        <v>23</v>
      </c>
      <c r="B34" s="13" t="str">
        <f>'OCUS Benchmark v7'!C34</f>
        <v xml:space="preserve">3 perspective zooms (GR) </v>
      </c>
      <c r="C34" s="2"/>
      <c r="D34" s="2"/>
      <c r="E34" s="37" t="str">
        <f t="shared" si="1"/>
        <v/>
      </c>
      <c r="F34" s="8" t="str">
        <f t="shared" si="0"/>
        <v/>
      </c>
      <c r="H34" s="5">
        <f t="shared" si="2"/>
        <v>0</v>
      </c>
      <c r="I34" s="5" t="str">
        <f t="shared" si="3"/>
        <v/>
      </c>
      <c r="J34" s="5" t="str">
        <f t="shared" si="4"/>
        <v/>
      </c>
      <c r="K34" s="11"/>
      <c r="L34" s="5">
        <f t="shared" si="5"/>
        <v>0</v>
      </c>
      <c r="M34" s="5" t="str">
        <f t="shared" si="6"/>
        <v/>
      </c>
      <c r="N34" s="5" t="str">
        <f t="shared" si="7"/>
        <v/>
      </c>
      <c r="P34" s="35"/>
    </row>
    <row r="35" spans="1:16" x14ac:dyDescent="0.2">
      <c r="A35">
        <v>24</v>
      </c>
      <c r="B35" s="13" t="str">
        <f>'OCUS Benchmark v7'!C35</f>
        <v xml:space="preserve">10 save tiff (CP+DI) </v>
      </c>
      <c r="C35" s="2"/>
      <c r="D35" s="2"/>
      <c r="E35" s="37" t="str">
        <f t="shared" si="1"/>
        <v/>
      </c>
      <c r="F35" s="8" t="str">
        <f t="shared" si="0"/>
        <v/>
      </c>
      <c r="H35" s="5" t="str">
        <f t="shared" si="2"/>
        <v/>
      </c>
      <c r="I35" s="5">
        <f t="shared" si="3"/>
        <v>0</v>
      </c>
      <c r="J35" s="5">
        <f t="shared" si="4"/>
        <v>0</v>
      </c>
      <c r="K35" s="11"/>
      <c r="L35" s="5" t="str">
        <f t="shared" si="5"/>
        <v/>
      </c>
      <c r="M35" s="5">
        <f t="shared" si="6"/>
        <v>0</v>
      </c>
      <c r="N35" s="5">
        <f t="shared" si="7"/>
        <v>0</v>
      </c>
      <c r="P35" s="35"/>
    </row>
    <row r="36" spans="1:16" x14ac:dyDescent="0.2">
      <c r="A36">
        <v>25</v>
      </c>
      <c r="B36" s="13" t="str">
        <f>'OCUS Benchmark v7'!C36</f>
        <v xml:space="preserve">25 save jpg (CP+DI) </v>
      </c>
      <c r="C36" s="2"/>
      <c r="D36" s="2"/>
      <c r="E36" s="37" t="str">
        <f t="shared" si="1"/>
        <v/>
      </c>
      <c r="F36" s="8" t="str">
        <f t="shared" si="0"/>
        <v/>
      </c>
      <c r="H36" s="5" t="str">
        <f>IF(ISERROR(SEARCH("(GR",B36)),"",C36)</f>
        <v/>
      </c>
      <c r="I36" s="5">
        <f>IF(ISERROR(SEARCH("(CP",B36)),"",C36)</f>
        <v>0</v>
      </c>
      <c r="J36" s="5">
        <f>IF(ISERROR(SEARCH("DI)",B36)),"",C36)</f>
        <v>0</v>
      </c>
      <c r="K36" s="11"/>
      <c r="L36" s="5" t="str">
        <f>IF(ISERROR(SEARCH("(GR",B36)),"",D36)</f>
        <v/>
      </c>
      <c r="M36" s="5">
        <f>IF(ISERROR(SEARCH("(CP",B36)),"",D36)</f>
        <v>0</v>
      </c>
      <c r="N36" s="5">
        <f>IF(ISERROR(SEARCH("DI)",B36)),"",D36)</f>
        <v>0</v>
      </c>
      <c r="P36" s="35"/>
    </row>
    <row r="37" spans="1:16" x14ac:dyDescent="0.2">
      <c r="A37">
        <v>26</v>
      </c>
      <c r="B37" s="13" t="str">
        <f>'OCUS Benchmark v7'!C37</f>
        <v xml:space="preserve">15 screen translates (GR) </v>
      </c>
      <c r="C37" s="2"/>
      <c r="D37" s="2"/>
      <c r="E37" s="37" t="str">
        <f t="shared" si="1"/>
        <v/>
      </c>
      <c r="F37" s="8" t="str">
        <f t="shared" si="0"/>
        <v/>
      </c>
      <c r="H37" s="5">
        <f t="shared" si="2"/>
        <v>0</v>
      </c>
      <c r="I37" s="5" t="str">
        <f t="shared" si="3"/>
        <v/>
      </c>
      <c r="J37" s="5" t="str">
        <f t="shared" si="4"/>
        <v/>
      </c>
      <c r="K37" s="11"/>
      <c r="L37" s="5">
        <f t="shared" si="5"/>
        <v>0</v>
      </c>
      <c r="M37" s="5" t="str">
        <f t="shared" si="6"/>
        <v/>
      </c>
      <c r="N37" s="5" t="str">
        <f t="shared" si="7"/>
        <v/>
      </c>
      <c r="P37" s="35"/>
    </row>
    <row r="38" spans="1:16" x14ac:dyDescent="0.2">
      <c r="A38">
        <v>27</v>
      </c>
      <c r="B38" s="13" t="str">
        <f>'OCUS Benchmark v7'!C38</f>
        <v xml:space="preserve">250 perspective views (GR) </v>
      </c>
      <c r="C38" s="2"/>
      <c r="D38" s="2"/>
      <c r="E38" s="37" t="str">
        <f t="shared" si="1"/>
        <v/>
      </c>
      <c r="F38" s="8" t="str">
        <f t="shared" si="0"/>
        <v/>
      </c>
      <c r="H38" s="5">
        <f t="shared" si="2"/>
        <v>0</v>
      </c>
      <c r="I38" s="5" t="str">
        <f t="shared" si="3"/>
        <v/>
      </c>
      <c r="J38" s="5" t="str">
        <f t="shared" si="4"/>
        <v/>
      </c>
      <c r="K38" s="11"/>
      <c r="L38" s="5">
        <f t="shared" si="5"/>
        <v>0</v>
      </c>
      <c r="M38" s="5" t="str">
        <f t="shared" si="6"/>
        <v/>
      </c>
      <c r="N38" s="5" t="str">
        <f t="shared" si="7"/>
        <v/>
      </c>
      <c r="P38" s="35"/>
    </row>
    <row r="39" spans="1:16" x14ac:dyDescent="0.2">
      <c r="A39">
        <v>28</v>
      </c>
      <c r="B39" s="13" t="str">
        <f>'OCUS Benchmark v7'!C39</f>
        <v xml:space="preserve">150 x-section views (GR) </v>
      </c>
      <c r="C39" s="2"/>
      <c r="D39" s="2"/>
      <c r="E39" s="37" t="str">
        <f t="shared" si="1"/>
        <v/>
      </c>
      <c r="F39" s="8" t="str">
        <f t="shared" si="0"/>
        <v/>
      </c>
      <c r="H39" s="5">
        <f t="shared" si="2"/>
        <v>0</v>
      </c>
      <c r="I39" s="5" t="str">
        <f t="shared" si="3"/>
        <v/>
      </c>
      <c r="J39" s="5" t="str">
        <f t="shared" si="4"/>
        <v/>
      </c>
      <c r="K39" s="11"/>
      <c r="L39" s="5">
        <f t="shared" si="5"/>
        <v>0</v>
      </c>
      <c r="M39" s="5" t="str">
        <f t="shared" si="6"/>
        <v/>
      </c>
      <c r="N39" s="5" t="str">
        <f t="shared" si="7"/>
        <v/>
      </c>
      <c r="P39" s="35"/>
    </row>
    <row r="40" spans="1:16" x14ac:dyDescent="0.2">
      <c r="A40">
        <v>29</v>
      </c>
      <c r="B40" s="13" t="str">
        <f>'OCUS Benchmark v7'!C40</f>
        <v>end advanced shaded mode (CP)</v>
      </c>
      <c r="C40" s="2"/>
      <c r="D40" s="2"/>
      <c r="E40" s="37" t="str">
        <f t="shared" si="1"/>
        <v/>
      </c>
      <c r="F40" s="8" t="str">
        <f t="shared" si="0"/>
        <v/>
      </c>
      <c r="H40" s="5" t="str">
        <f t="shared" si="2"/>
        <v/>
      </c>
      <c r="I40" s="5">
        <f t="shared" si="3"/>
        <v>0</v>
      </c>
      <c r="J40" s="5" t="str">
        <f t="shared" si="4"/>
        <v/>
      </c>
      <c r="K40" s="11"/>
      <c r="L40" s="5" t="str">
        <f t="shared" si="5"/>
        <v/>
      </c>
      <c r="M40" s="5">
        <f t="shared" si="6"/>
        <v>0</v>
      </c>
      <c r="N40" s="5" t="str">
        <f t="shared" si="7"/>
        <v/>
      </c>
      <c r="P40" s="35"/>
    </row>
    <row r="41" spans="1:16" x14ac:dyDescent="0.2">
      <c r="A41">
        <v>30</v>
      </c>
      <c r="B41" s="13" t="str">
        <f>'OCUS Benchmark v7'!C41</f>
        <v xml:space="preserve">15 automatic regenerates (CP) </v>
      </c>
      <c r="C41" s="2"/>
      <c r="D41" s="2"/>
      <c r="E41" s="37" t="str">
        <f t="shared" si="1"/>
        <v/>
      </c>
      <c r="F41" s="8" t="str">
        <f t="shared" si="0"/>
        <v/>
      </c>
      <c r="H41" s="5" t="str">
        <f t="shared" si="2"/>
        <v/>
      </c>
      <c r="I41" s="5">
        <f t="shared" si="3"/>
        <v>0</v>
      </c>
      <c r="J41" s="5" t="str">
        <f t="shared" si="4"/>
        <v/>
      </c>
      <c r="K41" s="11"/>
      <c r="L41" s="5" t="str">
        <f t="shared" si="5"/>
        <v/>
      </c>
      <c r="M41" s="5">
        <f t="shared" si="6"/>
        <v>0</v>
      </c>
      <c r="N41" s="5" t="str">
        <f t="shared" si="7"/>
        <v/>
      </c>
      <c r="P41" s="35"/>
    </row>
    <row r="42" spans="1:16" x14ac:dyDescent="0.2">
      <c r="A42">
        <v>31</v>
      </c>
      <c r="B42" s="13" t="str">
        <f>'OCUS Benchmark v7'!C42</f>
        <v xml:space="preserve">2 mass prop calculations (CP) </v>
      </c>
      <c r="C42" s="2"/>
      <c r="D42" s="2"/>
      <c r="E42" s="37" t="str">
        <f t="shared" si="1"/>
        <v/>
      </c>
      <c r="F42" s="8" t="str">
        <f t="shared" si="0"/>
        <v/>
      </c>
      <c r="H42" s="5" t="str">
        <f t="shared" si="2"/>
        <v/>
      </c>
      <c r="I42" s="5">
        <f t="shared" si="3"/>
        <v>0</v>
      </c>
      <c r="J42" s="5" t="str">
        <f t="shared" si="4"/>
        <v/>
      </c>
      <c r="K42" s="11"/>
      <c r="L42" s="5" t="str">
        <f t="shared" si="5"/>
        <v/>
      </c>
      <c r="M42" s="5">
        <f t="shared" si="6"/>
        <v>0</v>
      </c>
      <c r="N42" s="5" t="str">
        <f t="shared" si="7"/>
        <v/>
      </c>
      <c r="P42" s="35"/>
    </row>
    <row r="43" spans="1:16" x14ac:dyDescent="0.2">
      <c r="A43">
        <v>32</v>
      </c>
      <c r="B43" s="13" t="str">
        <f>'OCUS Benchmark v7'!C43</f>
        <v xml:space="preserve">4 global interference checks (CP) </v>
      </c>
      <c r="C43" s="2"/>
      <c r="D43" s="2"/>
      <c r="E43" s="37" t="str">
        <f t="shared" si="1"/>
        <v/>
      </c>
      <c r="F43" s="8" t="str">
        <f t="shared" si="0"/>
        <v/>
      </c>
      <c r="H43" s="5" t="str">
        <f t="shared" si="2"/>
        <v/>
      </c>
      <c r="I43" s="5">
        <f t="shared" si="3"/>
        <v>0</v>
      </c>
      <c r="J43" s="5" t="str">
        <f t="shared" si="4"/>
        <v/>
      </c>
      <c r="K43" s="11"/>
      <c r="L43" s="5" t="str">
        <f t="shared" si="5"/>
        <v/>
      </c>
      <c r="M43" s="5">
        <f t="shared" si="6"/>
        <v>0</v>
      </c>
      <c r="N43" s="5" t="str">
        <f t="shared" si="7"/>
        <v/>
      </c>
      <c r="P43" s="35"/>
    </row>
    <row r="44" spans="1:16" x14ac:dyDescent="0.2">
      <c r="A44">
        <v>33</v>
      </c>
      <c r="B44" s="13" t="str">
        <f>'OCUS Benchmark v7'!C44</f>
        <v xml:space="preserve">2 IGES exports (CP+DI) </v>
      </c>
      <c r="C44" s="31"/>
      <c r="D44" s="31"/>
      <c r="E44" s="37" t="str">
        <f t="shared" si="1"/>
        <v/>
      </c>
      <c r="F44" s="8" t="str">
        <f t="shared" si="0"/>
        <v/>
      </c>
      <c r="H44" s="5" t="str">
        <f t="shared" ref="H44:H51" si="8">IF(ISERROR(SEARCH("(GR",B44)),"",C44)</f>
        <v/>
      </c>
      <c r="I44" s="5">
        <f t="shared" ref="I44:I51" si="9">IF(ISERROR(SEARCH("(CP",B44)),"",C44)</f>
        <v>0</v>
      </c>
      <c r="J44" s="5">
        <f t="shared" ref="J44:J51" si="10">IF(ISERROR(SEARCH("DI)",B44)),"",C44)</f>
        <v>0</v>
      </c>
      <c r="K44" s="11"/>
      <c r="L44" s="5" t="str">
        <f t="shared" ref="L44:L51" si="11">IF(ISERROR(SEARCH("(GR",B44)),"",D44)</f>
        <v/>
      </c>
      <c r="M44" s="5">
        <f t="shared" ref="M44:M51" si="12">IF(ISERROR(SEARCH("(CP",B44)),"",D44)</f>
        <v>0</v>
      </c>
      <c r="N44" s="5">
        <f t="shared" ref="N44:N51" si="13">IF(ISERROR(SEARCH("DI)",B44)),"",D44)</f>
        <v>0</v>
      </c>
      <c r="P44" s="35"/>
    </row>
    <row r="45" spans="1:16" x14ac:dyDescent="0.2">
      <c r="A45">
        <v>34</v>
      </c>
      <c r="B45" s="13" t="str">
        <f>'OCUS Benchmark v7'!C45</f>
        <v xml:space="preserve">3 STEP exports (CP+DI) </v>
      </c>
      <c r="C45" s="31"/>
      <c r="D45" s="31"/>
      <c r="E45" s="37" t="str">
        <f t="shared" si="1"/>
        <v/>
      </c>
      <c r="F45" s="8" t="str">
        <f t="shared" si="0"/>
        <v/>
      </c>
      <c r="H45" s="5" t="str">
        <f t="shared" si="8"/>
        <v/>
      </c>
      <c r="I45" s="5">
        <f t="shared" si="9"/>
        <v>0</v>
      </c>
      <c r="J45" s="5">
        <f t="shared" si="10"/>
        <v>0</v>
      </c>
      <c r="K45" s="11"/>
      <c r="L45" s="5" t="str">
        <f t="shared" si="11"/>
        <v/>
      </c>
      <c r="M45" s="5">
        <f t="shared" si="12"/>
        <v>0</v>
      </c>
      <c r="N45" s="5">
        <f t="shared" si="13"/>
        <v>0</v>
      </c>
      <c r="P45" s="35"/>
    </row>
    <row r="46" spans="1:16" x14ac:dyDescent="0.2">
      <c r="A46">
        <v>35</v>
      </c>
      <c r="B46" s="13" t="str">
        <f>'OCUS Benchmark v7'!C46</f>
        <v xml:space="preserve">15 drawing creations (CP) </v>
      </c>
      <c r="C46" s="31"/>
      <c r="D46" s="31"/>
      <c r="E46" s="37" t="str">
        <f t="shared" si="1"/>
        <v/>
      </c>
      <c r="F46" s="8" t="str">
        <f t="shared" si="0"/>
        <v/>
      </c>
      <c r="H46" s="5" t="str">
        <f t="shared" si="8"/>
        <v/>
      </c>
      <c r="I46" s="5">
        <f t="shared" si="9"/>
        <v>0</v>
      </c>
      <c r="J46" s="5" t="str">
        <f t="shared" si="10"/>
        <v/>
      </c>
      <c r="K46" s="11"/>
      <c r="L46" s="5" t="str">
        <f t="shared" si="11"/>
        <v/>
      </c>
      <c r="M46" s="5">
        <f t="shared" si="12"/>
        <v>0</v>
      </c>
      <c r="N46" s="5" t="str">
        <f t="shared" si="13"/>
        <v/>
      </c>
      <c r="P46" s="35"/>
    </row>
    <row r="47" spans="1:16" x14ac:dyDescent="0.2">
      <c r="A47">
        <v>36</v>
      </c>
      <c r="B47" s="13" t="str">
        <f>'OCUS Benchmark v7'!C47</f>
        <v xml:space="preserve">6 regen views HIDDEN LINE (CP) </v>
      </c>
      <c r="C47" s="31"/>
      <c r="D47" s="31"/>
      <c r="E47" s="37" t="str">
        <f t="shared" si="1"/>
        <v/>
      </c>
      <c r="F47" s="8" t="str">
        <f t="shared" si="0"/>
        <v/>
      </c>
      <c r="H47" s="5" t="str">
        <f t="shared" si="8"/>
        <v/>
      </c>
      <c r="I47" s="5">
        <f t="shared" si="9"/>
        <v>0</v>
      </c>
      <c r="J47" s="5" t="str">
        <f t="shared" si="10"/>
        <v/>
      </c>
      <c r="K47" s="11"/>
      <c r="L47" s="5" t="str">
        <f t="shared" si="11"/>
        <v/>
      </c>
      <c r="M47" s="5">
        <f t="shared" si="12"/>
        <v>0</v>
      </c>
      <c r="N47" s="5" t="str">
        <f t="shared" si="13"/>
        <v/>
      </c>
      <c r="P47" s="35"/>
    </row>
    <row r="48" spans="1:16" x14ac:dyDescent="0.2">
      <c r="A48">
        <v>37</v>
      </c>
      <c r="B48" s="13" t="str">
        <f>'OCUS Benchmark v7'!C48</f>
        <v xml:space="preserve">4 regen views NO HIDDEN (CP) </v>
      </c>
      <c r="C48" s="31"/>
      <c r="D48" s="31"/>
      <c r="E48" s="37" t="str">
        <f t="shared" si="1"/>
        <v/>
      </c>
      <c r="F48" s="8" t="str">
        <f t="shared" si="0"/>
        <v/>
      </c>
      <c r="H48" s="5" t="str">
        <f t="shared" si="8"/>
        <v/>
      </c>
      <c r="I48" s="5">
        <f t="shared" si="9"/>
        <v>0</v>
      </c>
      <c r="J48" s="5" t="str">
        <f t="shared" si="10"/>
        <v/>
      </c>
      <c r="K48" s="11"/>
      <c r="L48" s="5" t="str">
        <f t="shared" si="11"/>
        <v/>
      </c>
      <c r="M48" s="5">
        <f t="shared" si="12"/>
        <v>0</v>
      </c>
      <c r="N48" s="5" t="str">
        <f t="shared" si="13"/>
        <v/>
      </c>
      <c r="P48" s="35"/>
    </row>
    <row r="49" spans="1:16" x14ac:dyDescent="0.2">
      <c r="A49">
        <v>38</v>
      </c>
      <c r="B49" s="13" t="str">
        <f>'OCUS Benchmark v7'!C49</f>
        <v xml:space="preserve">1 PDF file creations (CP+DI) </v>
      </c>
      <c r="C49" s="31"/>
      <c r="D49" s="31"/>
      <c r="E49" s="37" t="str">
        <f t="shared" si="1"/>
        <v/>
      </c>
      <c r="F49" s="8" t="str">
        <f t="shared" si="0"/>
        <v/>
      </c>
      <c r="H49" s="5" t="str">
        <f t="shared" si="8"/>
        <v/>
      </c>
      <c r="I49" s="5">
        <f t="shared" si="9"/>
        <v>0</v>
      </c>
      <c r="J49" s="5">
        <f t="shared" si="10"/>
        <v>0</v>
      </c>
      <c r="K49" s="11"/>
      <c r="L49" s="5" t="str">
        <f t="shared" si="11"/>
        <v/>
      </c>
      <c r="M49" s="5">
        <f t="shared" si="12"/>
        <v>0</v>
      </c>
      <c r="N49" s="5">
        <f t="shared" si="13"/>
        <v>0</v>
      </c>
      <c r="P49" s="35"/>
    </row>
    <row r="50" spans="1:16" x14ac:dyDescent="0.2">
      <c r="A50">
        <v>39</v>
      </c>
      <c r="B50" s="13" t="str">
        <f>'OCUS Benchmark v7'!C50</f>
        <v xml:space="preserve">2 DXF File creations (CP+DI) </v>
      </c>
      <c r="C50" s="31"/>
      <c r="D50" s="31"/>
      <c r="E50" s="37" t="str">
        <f t="shared" si="1"/>
        <v/>
      </c>
      <c r="F50" s="8" t="str">
        <f t="shared" si="0"/>
        <v/>
      </c>
      <c r="H50" s="5" t="str">
        <f t="shared" si="8"/>
        <v/>
      </c>
      <c r="I50" s="5">
        <f t="shared" si="9"/>
        <v>0</v>
      </c>
      <c r="J50" s="5">
        <f t="shared" si="10"/>
        <v>0</v>
      </c>
      <c r="K50" s="11"/>
      <c r="L50" s="5" t="str">
        <f t="shared" si="11"/>
        <v/>
      </c>
      <c r="M50" s="5">
        <f t="shared" si="12"/>
        <v>0</v>
      </c>
      <c r="N50" s="5">
        <f t="shared" si="13"/>
        <v>0</v>
      </c>
      <c r="P50" s="35"/>
    </row>
    <row r="51" spans="1:16" x14ac:dyDescent="0.2">
      <c r="A51">
        <v>40</v>
      </c>
      <c r="B51" s="13" t="str">
        <f>'OCUS Benchmark v7'!C51</f>
        <v>Erase all from memory (MEM)</v>
      </c>
      <c r="C51" s="31"/>
      <c r="D51" s="31"/>
      <c r="E51" s="37" t="str">
        <f t="shared" si="1"/>
        <v/>
      </c>
      <c r="F51" s="8" t="str">
        <f t="shared" si="0"/>
        <v/>
      </c>
      <c r="H51" s="5" t="str">
        <f t="shared" si="8"/>
        <v/>
      </c>
      <c r="I51" s="5" t="str">
        <f t="shared" si="9"/>
        <v/>
      </c>
      <c r="J51" s="5" t="str">
        <f t="shared" si="10"/>
        <v/>
      </c>
      <c r="K51" s="11"/>
      <c r="L51" s="5" t="str">
        <f t="shared" si="11"/>
        <v/>
      </c>
      <c r="M51" s="5" t="str">
        <f t="shared" si="12"/>
        <v/>
      </c>
      <c r="N51" s="5" t="str">
        <f t="shared" si="13"/>
        <v/>
      </c>
      <c r="P51" s="35"/>
    </row>
    <row r="52" spans="1:16" ht="13.5" thickBot="1" x14ac:dyDescent="0.25">
      <c r="B52" s="13"/>
      <c r="C52" s="24"/>
      <c r="D52" s="24"/>
      <c r="E52" s="24"/>
      <c r="F52" s="24"/>
      <c r="H52" s="5" t="str">
        <f>IF(ISERROR(SEARCH("(GR",B52)),"",C52)</f>
        <v/>
      </c>
      <c r="I52" s="5" t="str">
        <f>IF(ISERROR(SEARCH("(CP",B52)),"",C52)</f>
        <v/>
      </c>
      <c r="J52" s="5" t="str">
        <f>IF(ISERROR(SEARCH("DI)",B52)),"",C52)</f>
        <v/>
      </c>
      <c r="K52" s="11"/>
      <c r="L52" s="5" t="str">
        <f>IF(ISERROR(SEARCH("(GR",B52)),"",D52)</f>
        <v/>
      </c>
      <c r="M52" s="5" t="str">
        <f>IF(ISERROR(SEARCH("(CP",B52)),"",D52)</f>
        <v/>
      </c>
      <c r="N52" s="5" t="str">
        <f>IF(ISERROR(SEARCH("DI)",B52)),"",D52)</f>
        <v/>
      </c>
    </row>
    <row r="53" spans="1:16" x14ac:dyDescent="0.2">
      <c r="B53" s="14" t="s">
        <v>5</v>
      </c>
      <c r="C53" s="15">
        <f>SUM(C12:C52)</f>
        <v>0</v>
      </c>
      <c r="D53" s="15">
        <f>SUM(D12:D52)</f>
        <v>0</v>
      </c>
      <c r="E53" s="37" t="str">
        <f>IF(OR(ISBLANK(C53),C53=0,ISBLANK(D53)),"",D53-C53)</f>
        <v/>
      </c>
      <c r="F53" s="8" t="str">
        <f>IF(OR(ISBLANK(C53),C53=0,ISBLANK(D53)),"",(D53-C53)/C53)</f>
        <v/>
      </c>
      <c r="H53" s="16">
        <f>SUM(H12:H52)</f>
        <v>0</v>
      </c>
      <c r="I53" s="16">
        <f>SUM(I12:I52)</f>
        <v>0</v>
      </c>
      <c r="J53" s="16">
        <f>SUM(J12:J52)</f>
        <v>0</v>
      </c>
      <c r="L53" s="16">
        <f>SUM(L12:L52)</f>
        <v>0</v>
      </c>
      <c r="M53" s="16">
        <f>SUM(M12:M52)</f>
        <v>0</v>
      </c>
      <c r="N53" s="16">
        <f>SUM(N12:N52)</f>
        <v>0</v>
      </c>
    </row>
    <row r="54" spans="1:16" x14ac:dyDescent="0.2">
      <c r="B54" s="13" t="s">
        <v>6</v>
      </c>
      <c r="C54" s="5">
        <f>H53</f>
        <v>0</v>
      </c>
      <c r="D54" s="5">
        <f>L53</f>
        <v>0</v>
      </c>
      <c r="E54" s="37" t="str">
        <f>IF(OR(ISBLANK(C54),C54=0,ISBLANK(D54)),"",D54-C54)</f>
        <v/>
      </c>
      <c r="F54" s="8" t="str">
        <f>IF(OR(ISBLANK(C54),C54=0,ISBLANK(D54)),"",(D54-C54)/C54)</f>
        <v/>
      </c>
    </row>
    <row r="55" spans="1:16" x14ac:dyDescent="0.2">
      <c r="B55" s="13" t="s">
        <v>7</v>
      </c>
      <c r="C55" s="5">
        <f>I53</f>
        <v>0</v>
      </c>
      <c r="D55" s="5">
        <f>M53</f>
        <v>0</v>
      </c>
      <c r="E55" s="37" t="str">
        <f>IF(OR(ISBLANK(C55),C55=0,ISBLANK(D55)),"",D55-C55)</f>
        <v/>
      </c>
      <c r="F55" s="8" t="str">
        <f>IF(OR(ISBLANK(C55),C55=0,ISBLANK(D55)),"",(D55-C55)/C55)</f>
        <v/>
      </c>
    </row>
    <row r="56" spans="1:16" x14ac:dyDescent="0.2">
      <c r="B56" s="13" t="s">
        <v>8</v>
      </c>
      <c r="C56" s="5">
        <f>J53</f>
        <v>0</v>
      </c>
      <c r="D56" s="5">
        <f>N53</f>
        <v>0</v>
      </c>
      <c r="E56" s="37" t="str">
        <f>IF(OR(ISBLANK(C56),C56=0,ISBLANK(D56)),"",D56-C56)</f>
        <v/>
      </c>
      <c r="F56" s="8" t="str">
        <f>IF(OR(ISBLANK(C56),C56=0,ISBLANK(D56)),"",(D56-C56)/C56)</f>
        <v/>
      </c>
    </row>
  </sheetData>
  <protectedRanges>
    <protectedRange sqref="C52 D12:D52 C3:C9 E52:F52" name="Range1"/>
    <protectedRange sqref="D3:E3 D4:D9" name="Range1_1"/>
    <protectedRange sqref="C12:C51" name="Range1_3"/>
    <protectedRange sqref="D10" name="Range1_4"/>
    <protectedRange sqref="C10" name="Range1_5"/>
  </protectedRanges>
  <phoneticPr fontId="9" type="noConversion"/>
  <conditionalFormatting sqref="F12:F51 F53:F56">
    <cfRule type="cellIs" dxfId="3" priority="3" stopIfTrue="1" operator="lessThan">
      <formula>0</formula>
    </cfRule>
    <cfRule type="cellIs" dxfId="2" priority="5" stopIfTrue="1" operator="greaterThan">
      <formula>0</formula>
    </cfRule>
  </conditionalFormatting>
  <conditionalFormatting sqref="E12:E51 E53:E56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48" orientation="landscape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Usage</vt:lpstr>
      <vt:lpstr>OCUS Benchmark v7</vt:lpstr>
      <vt:lpstr>Compare Results</vt:lpstr>
    </vt:vector>
  </TitlesOfParts>
  <Company>Fico Molding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olafc</dc:creator>
  <cp:lastModifiedBy>Olaf Corten</cp:lastModifiedBy>
  <cp:lastPrinted>2020-02-19T08:06:56Z</cp:lastPrinted>
  <dcterms:created xsi:type="dcterms:W3CDTF">2004-03-23T08:35:03Z</dcterms:created>
  <dcterms:modified xsi:type="dcterms:W3CDTF">2021-04-27T22:01:23Z</dcterms:modified>
</cp:coreProperties>
</file>